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G:\Virginia\"/>
    </mc:Choice>
  </mc:AlternateContent>
  <bookViews>
    <workbookView xWindow="0" yWindow="60" windowWidth="24240" windowHeight="8625"/>
  </bookViews>
  <sheets>
    <sheet name="Rockbridge" sheetId="1" r:id="rId1"/>
    <sheet name="Yearl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F30" i="2" l="1"/>
  <c r="L32" i="2"/>
  <c r="F32" i="2"/>
  <c r="B32" i="2"/>
  <c r="L31" i="2"/>
  <c r="F31" i="2"/>
  <c r="B31" i="2"/>
  <c r="F27" i="2"/>
  <c r="L30" i="2"/>
  <c r="B30" i="2"/>
  <c r="I30" i="2" s="1"/>
  <c r="L29" i="2"/>
  <c r="F29" i="2"/>
  <c r="B29" i="2"/>
  <c r="I29" i="2" s="1"/>
  <c r="L26" i="2"/>
  <c r="L28" i="2"/>
  <c r="F28" i="2"/>
  <c r="B28" i="2"/>
  <c r="B27" i="2"/>
  <c r="J27" i="2" s="1"/>
  <c r="L27" i="2"/>
  <c r="F26" i="2"/>
  <c r="B26" i="2"/>
  <c r="L25" i="2"/>
  <c r="B25" i="2"/>
  <c r="J25" i="2" s="1"/>
  <c r="F25" i="2"/>
  <c r="L23" i="2"/>
  <c r="L24" i="2"/>
  <c r="B24" i="2"/>
  <c r="I24" i="2" s="1"/>
  <c r="F24" i="2"/>
  <c r="L20" i="2"/>
  <c r="F23" i="2"/>
  <c r="B23" i="2"/>
  <c r="L22" i="2"/>
  <c r="F22" i="2"/>
  <c r="B22" i="2"/>
  <c r="J22" i="2" s="1"/>
  <c r="L21" i="2"/>
  <c r="B21" i="2"/>
  <c r="I21" i="2" s="1"/>
  <c r="F21" i="2"/>
  <c r="B20" i="2"/>
  <c r="J20" i="2" s="1"/>
  <c r="F20" i="2"/>
  <c r="L19" i="2"/>
  <c r="B19" i="2"/>
  <c r="I19" i="2" s="1"/>
  <c r="F19" i="2"/>
  <c r="L18" i="2"/>
  <c r="F18" i="2"/>
  <c r="B18" i="2"/>
  <c r="L17" i="2"/>
  <c r="B17" i="2"/>
  <c r="I17" i="2" s="1"/>
  <c r="F17" i="2"/>
  <c r="L16" i="2"/>
  <c r="B16" i="2"/>
  <c r="J16" i="2" s="1"/>
  <c r="F16" i="2"/>
  <c r="F15" i="2"/>
  <c r="L15" i="2"/>
  <c r="B15" i="2"/>
  <c r="J15" i="2" s="1"/>
  <c r="F13" i="2"/>
  <c r="L14" i="2"/>
  <c r="B14" i="2"/>
  <c r="J14" i="2" s="1"/>
  <c r="F14" i="2"/>
  <c r="L13" i="2"/>
  <c r="B13" i="2"/>
  <c r="I13" i="2" s="1"/>
  <c r="L12" i="2"/>
  <c r="F12" i="2"/>
  <c r="B12" i="2"/>
  <c r="L11" i="2"/>
  <c r="F11" i="2"/>
  <c r="B11" i="2"/>
  <c r="L10" i="2"/>
  <c r="F10" i="2"/>
  <c r="B10" i="2"/>
  <c r="L9" i="2"/>
  <c r="B9" i="2"/>
  <c r="I9" i="2" s="1"/>
  <c r="F9" i="2"/>
  <c r="L8" i="2"/>
  <c r="F8" i="2"/>
  <c r="B8" i="2"/>
  <c r="L7" i="2"/>
  <c r="F7" i="2"/>
  <c r="B7" i="2"/>
  <c r="L5" i="2"/>
  <c r="L6" i="2"/>
  <c r="F6" i="2"/>
  <c r="B6" i="2"/>
  <c r="F5" i="2"/>
  <c r="B5" i="2"/>
  <c r="L4" i="2"/>
  <c r="B4" i="2"/>
  <c r="J4" i="2" s="1"/>
  <c r="F4" i="2"/>
  <c r="H34" i="2"/>
  <c r="L3" i="2"/>
  <c r="B3" i="2"/>
  <c r="J3" i="2" s="1"/>
  <c r="D34" i="2"/>
  <c r="F3" i="2"/>
  <c r="E34" i="2"/>
  <c r="C34" i="2"/>
  <c r="G35" i="2"/>
  <c r="L2" i="2"/>
  <c r="G34" i="2"/>
  <c r="B2" i="2"/>
  <c r="F2" i="2"/>
  <c r="H35" i="2"/>
  <c r="E304" i="1"/>
  <c r="D304" i="1"/>
  <c r="I303" i="1"/>
  <c r="H303" i="1"/>
  <c r="G303" i="1"/>
  <c r="E303" i="1"/>
  <c r="D303" i="1"/>
  <c r="J30" i="2" l="1"/>
  <c r="K30" i="2" s="1"/>
  <c r="I32" i="2"/>
  <c r="J32" i="2"/>
  <c r="I31" i="2"/>
  <c r="J31" i="2"/>
  <c r="I27" i="2"/>
  <c r="K27" i="2" s="1"/>
  <c r="J29" i="2"/>
  <c r="K29" i="2" s="1"/>
  <c r="I28" i="2"/>
  <c r="J28" i="2"/>
  <c r="I22" i="2"/>
  <c r="I25" i="2"/>
  <c r="K25" i="2" s="1"/>
  <c r="I26" i="2"/>
  <c r="J26" i="2"/>
  <c r="J24" i="2"/>
  <c r="K24" i="2" s="1"/>
  <c r="J21" i="2"/>
  <c r="K21" i="2" s="1"/>
  <c r="I23" i="2"/>
  <c r="J23" i="2"/>
  <c r="K22" i="2"/>
  <c r="I20" i="2"/>
  <c r="K20" i="2" s="1"/>
  <c r="I16" i="2"/>
  <c r="K16" i="2" s="1"/>
  <c r="J17" i="2"/>
  <c r="K17" i="2" s="1"/>
  <c r="J19" i="2"/>
  <c r="K19" i="2" s="1"/>
  <c r="I18" i="2"/>
  <c r="J18" i="2"/>
  <c r="I15" i="2"/>
  <c r="K15" i="2" s="1"/>
  <c r="J13" i="2"/>
  <c r="K13" i="2" s="1"/>
  <c r="I14" i="2"/>
  <c r="K14" i="2" s="1"/>
  <c r="I12" i="2"/>
  <c r="J12" i="2"/>
  <c r="I11" i="2"/>
  <c r="J11" i="2"/>
  <c r="I10" i="2"/>
  <c r="J10" i="2"/>
  <c r="J9" i="2"/>
  <c r="K9" i="2" s="1"/>
  <c r="I8" i="2"/>
  <c r="J8" i="2"/>
  <c r="J7" i="2"/>
  <c r="I7" i="2"/>
  <c r="I3" i="2"/>
  <c r="K3" i="2" s="1"/>
  <c r="I6" i="2"/>
  <c r="J6" i="2"/>
  <c r="I5" i="2"/>
  <c r="J5" i="2"/>
  <c r="I4" i="2"/>
  <c r="K4" i="2" s="1"/>
  <c r="J2" i="2"/>
  <c r="B34" i="2"/>
  <c r="J34" i="2" s="1"/>
  <c r="I2" i="2"/>
  <c r="F34" i="2"/>
  <c r="L34" i="2"/>
  <c r="J303" i="1"/>
  <c r="F304" i="1"/>
  <c r="K32" i="2" l="1"/>
  <c r="K31" i="2"/>
  <c r="K7" i="2"/>
  <c r="K28" i="2"/>
  <c r="K26" i="2"/>
  <c r="K23" i="2"/>
  <c r="K18" i="2"/>
  <c r="K12" i="2"/>
  <c r="K11" i="2"/>
  <c r="K10" i="2"/>
  <c r="K8" i="2"/>
  <c r="K6" i="2"/>
  <c r="K5" i="2"/>
  <c r="I34" i="2"/>
  <c r="K34" i="2" s="1"/>
  <c r="K2" i="2"/>
</calcChain>
</file>

<file path=xl/comments1.xml><?xml version="1.0" encoding="utf-8"?>
<comments xmlns="http://schemas.openxmlformats.org/spreadsheetml/2006/main">
  <authors>
    <author>Melissa</author>
  </authors>
  <commentList>
    <comment ref="A303" authorId="0" shape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<sst xmlns="http://schemas.openxmlformats.org/spreadsheetml/2006/main" count="1637" uniqueCount="96">
  <si>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</si>
  <si>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</si>
  <si>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</si>
  <si>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</si>
  <si>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</si>
  <si>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</si>
  <si>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</si>
  <si>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</si>
  <si>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</si>
  <si>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</si>
  <si>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</si>
  <si>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</si>
  <si>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</si>
  <si>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</si>
  <si>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</si>
  <si>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</si>
  <si>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 xml:space="preserve"> </t>
  </si>
  <si>
    <t>Home</t>
  </si>
  <si>
    <t>Lexington</t>
  </si>
  <si>
    <t>Parry McCluer</t>
  </si>
  <si>
    <t>Buena Vista</t>
  </si>
  <si>
    <t>Camden Field</t>
  </si>
  <si>
    <t>Wilson Memorial</t>
  </si>
  <si>
    <t>Fishersville</t>
  </si>
  <si>
    <t>Central Low Moor</t>
  </si>
  <si>
    <t>Clifton Forge</t>
  </si>
  <si>
    <t>Memorial Park</t>
  </si>
  <si>
    <t>Lord Botetourt</t>
  </si>
  <si>
    <t>Northside</t>
  </si>
  <si>
    <t>Vinton</t>
  </si>
  <si>
    <t>James River</t>
  </si>
  <si>
    <t>Buchanan</t>
  </si>
  <si>
    <t>Virginia Deaf</t>
  </si>
  <si>
    <t>Covington</t>
  </si>
  <si>
    <t>Casey Field</t>
  </si>
  <si>
    <t>Alleghany County</t>
  </si>
  <si>
    <t>Low Moor</t>
  </si>
  <si>
    <t>Colt Field</t>
  </si>
  <si>
    <t>Valley</t>
  </si>
  <si>
    <t>Hot Springs</t>
  </si>
  <si>
    <t>Bath County</t>
  </si>
  <si>
    <t>Buffalo Gap</t>
  </si>
  <si>
    <t>Swoope</t>
  </si>
  <si>
    <t>postponed</t>
  </si>
  <si>
    <t>New Castle</t>
  </si>
  <si>
    <t>Rocket Field</t>
  </si>
  <si>
    <t>Craig County</t>
  </si>
  <si>
    <t>Shawsville</t>
  </si>
  <si>
    <t>Glenvar</t>
  </si>
  <si>
    <t>Salem</t>
  </si>
  <si>
    <t>Highlander Stadium</t>
  </si>
  <si>
    <t>1OT</t>
  </si>
  <si>
    <t>Riverheads</t>
  </si>
  <si>
    <t>Staunton</t>
  </si>
  <si>
    <t>Staunton River</t>
  </si>
  <si>
    <t>Stuart Draft</t>
  </si>
  <si>
    <t>Natural Bridge</t>
  </si>
  <si>
    <t>Stonewall Jackson Quicksburg</t>
  </si>
  <si>
    <t>Roanoke Catholic</t>
  </si>
  <si>
    <t>Fort Defiance</t>
  </si>
  <si>
    <t>Roanoke</t>
  </si>
  <si>
    <t>Lewellyn Field</t>
  </si>
  <si>
    <t>Elkton</t>
  </si>
  <si>
    <t>Larry Carter</t>
  </si>
  <si>
    <t>Ted Campbell</t>
  </si>
  <si>
    <t>Daleville</t>
  </si>
  <si>
    <t>Craigsville</t>
  </si>
  <si>
    <t>Amherst</t>
  </si>
  <si>
    <t>Blue Ridge School</t>
  </si>
  <si>
    <t>Powhatan</t>
  </si>
  <si>
    <t>Greenville</t>
  </si>
  <si>
    <t>Charles Huffman</t>
  </si>
  <si>
    <t>Municipal Stadium</t>
  </si>
  <si>
    <t>Moneta</t>
  </si>
  <si>
    <t>continued from 10-16</t>
  </si>
  <si>
    <t>Page County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</si>
  <si>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</si>
  <si>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</si>
  <si>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</si>
  <si>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</si>
  <si>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</si>
  <si>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</si>
  <si>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</si>
  <si>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</si>
  <si>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Cavalier Stadium</t>
  </si>
  <si>
    <t>Stanley Land</t>
  </si>
  <si>
    <t>Stuarts Draft</t>
  </si>
  <si>
    <t>Gary Cuccio</t>
  </si>
  <si>
    <t>Shenandoah</t>
  </si>
  <si>
    <t>Fairfield</t>
  </si>
  <si>
    <t>Ron Loy</t>
  </si>
  <si>
    <t>Temple Kessinger</t>
  </si>
  <si>
    <t>Quicksburg</t>
  </si>
  <si>
    <t>Shawnee Field</t>
  </si>
  <si>
    <t>Amherst County</t>
  </si>
  <si>
    <t>Mark Melton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</si>
</sst>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6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0" fontId="5" fillId="5" borderId="2" xfId="2" applyFont="1" applyFill="1" applyBorder="1"/>
    <xf numFmtId="165" fontId="5" fillId="5" borderId="2" xfId="2" applyNumberFormat="1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168" fontId="5" fillId="5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4"/>
  <sheetViews>
    <sheetView tabSelected="1" zoomScaleNormal="100" workbookViewId="0">
      <pane ySplit="1" topLeftCell="A122" activePane="bottomLeft" state="frozen"/>
      <selection pane="bottomLeft" activeCell="O5" sqref="O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17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2">
        <v>1961</v>
      </c>
      <c r="B2" s="23">
        <v>42269</v>
      </c>
      <c r="C2" s="24" t="s">
        <v>66</v>
      </c>
      <c r="D2" s="22">
        <v>35</v>
      </c>
      <c r="E2" s="22">
        <v>12</v>
      </c>
      <c r="F2" s="22" t="s">
        <v>6</v>
      </c>
      <c r="G2" s="22">
        <v>1</v>
      </c>
      <c r="H2" s="22"/>
      <c r="I2" s="22"/>
      <c r="J2" s="22"/>
      <c r="K2" s="25" t="s">
        <v>15</v>
      </c>
      <c r="L2" s="26" t="s">
        <v>66</v>
      </c>
      <c r="M2" s="27"/>
      <c r="N2" s="24" t="s">
        <v>64</v>
      </c>
      <c r="O2" s="24"/>
    </row>
    <row r="3" spans="1:15" s="9" customFormat="1" ht="14.25" customHeight="1" x14ac:dyDescent="0.2">
      <c r="A3" s="22">
        <v>1961</v>
      </c>
      <c r="B3" s="23">
        <v>42276</v>
      </c>
      <c r="C3" s="24" t="s">
        <v>28</v>
      </c>
      <c r="D3" s="22">
        <v>6</v>
      </c>
      <c r="E3" s="22">
        <v>34</v>
      </c>
      <c r="F3" s="22" t="s">
        <v>7</v>
      </c>
      <c r="G3" s="22"/>
      <c r="H3" s="22">
        <v>1</v>
      </c>
      <c r="I3" s="22"/>
      <c r="J3" s="22"/>
      <c r="K3" s="25" t="s">
        <v>15</v>
      </c>
      <c r="L3" s="26" t="s">
        <v>29</v>
      </c>
      <c r="M3" s="27"/>
      <c r="N3" s="24" t="s">
        <v>64</v>
      </c>
      <c r="O3" s="24"/>
    </row>
    <row r="4" spans="1:15" s="9" customFormat="1" ht="14.25" customHeight="1" x14ac:dyDescent="0.2">
      <c r="A4" s="22">
        <v>1961</v>
      </c>
      <c r="B4" s="23">
        <v>42649</v>
      </c>
      <c r="C4" s="24" t="s">
        <v>25</v>
      </c>
      <c r="D4" s="22">
        <v>0</v>
      </c>
      <c r="E4" s="22">
        <v>14</v>
      </c>
      <c r="F4" s="22" t="s">
        <v>7</v>
      </c>
      <c r="G4" s="22"/>
      <c r="H4" s="22">
        <v>1</v>
      </c>
      <c r="I4" s="22"/>
      <c r="J4" s="22"/>
      <c r="K4" s="25" t="s">
        <v>17</v>
      </c>
      <c r="L4" s="26" t="s">
        <v>20</v>
      </c>
      <c r="M4" s="27"/>
      <c r="N4" s="24" t="s">
        <v>64</v>
      </c>
      <c r="O4" s="24"/>
    </row>
    <row r="5" spans="1:15" s="9" customFormat="1" ht="14.25" customHeight="1" x14ac:dyDescent="0.2">
      <c r="A5" s="22">
        <v>1961</v>
      </c>
      <c r="B5" s="23">
        <v>42290</v>
      </c>
      <c r="C5" s="24" t="s">
        <v>30</v>
      </c>
      <c r="D5" s="22">
        <v>6</v>
      </c>
      <c r="E5" s="22">
        <v>20</v>
      </c>
      <c r="F5" s="22" t="s">
        <v>7</v>
      </c>
      <c r="G5" s="22"/>
      <c r="H5" s="22">
        <v>1</v>
      </c>
      <c r="I5" s="22"/>
      <c r="J5" s="22"/>
      <c r="K5" s="25" t="s">
        <v>15</v>
      </c>
      <c r="L5" s="26" t="s">
        <v>31</v>
      </c>
      <c r="M5" s="27"/>
      <c r="N5" s="24" t="s">
        <v>64</v>
      </c>
      <c r="O5" s="24"/>
    </row>
    <row r="6" spans="1:15" s="9" customFormat="1" ht="14.25" customHeight="1" x14ac:dyDescent="0.2">
      <c r="A6" s="22">
        <v>1961</v>
      </c>
      <c r="B6" s="23">
        <v>42664</v>
      </c>
      <c r="C6" s="24" t="s">
        <v>38</v>
      </c>
      <c r="D6" s="22">
        <v>6</v>
      </c>
      <c r="E6" s="22">
        <v>0</v>
      </c>
      <c r="F6" s="22" t="s">
        <v>6</v>
      </c>
      <c r="G6" s="22">
        <v>1</v>
      </c>
      <c r="H6" s="22"/>
      <c r="I6" s="22"/>
      <c r="J6" s="22"/>
      <c r="K6" s="25" t="s">
        <v>15</v>
      </c>
      <c r="L6" s="26" t="s">
        <v>39</v>
      </c>
      <c r="M6" s="27"/>
      <c r="N6" s="24" t="s">
        <v>64</v>
      </c>
      <c r="O6" s="24"/>
    </row>
    <row r="7" spans="1:15" s="9" customFormat="1" ht="14.25" customHeight="1" x14ac:dyDescent="0.2">
      <c r="A7" s="22">
        <v>1961</v>
      </c>
      <c r="B7" s="23">
        <v>42304</v>
      </c>
      <c r="C7" s="24" t="s">
        <v>27</v>
      </c>
      <c r="D7" s="22">
        <v>6</v>
      </c>
      <c r="E7" s="22">
        <v>39</v>
      </c>
      <c r="F7" s="22" t="s">
        <v>7</v>
      </c>
      <c r="G7" s="22"/>
      <c r="H7" s="22">
        <v>1</v>
      </c>
      <c r="I7" s="22"/>
      <c r="J7" s="22"/>
      <c r="K7" s="25" t="s">
        <v>17</v>
      </c>
      <c r="L7" s="26" t="s">
        <v>18</v>
      </c>
      <c r="M7" s="27"/>
      <c r="N7" s="24" t="s">
        <v>64</v>
      </c>
      <c r="O7" s="24"/>
    </row>
    <row r="8" spans="1:15" s="9" customFormat="1" ht="14.25" customHeight="1" x14ac:dyDescent="0.2">
      <c r="A8" s="22">
        <v>1961</v>
      </c>
      <c r="B8" s="23">
        <v>42311</v>
      </c>
      <c r="C8" s="24" t="s">
        <v>32</v>
      </c>
      <c r="D8" s="22">
        <v>20</v>
      </c>
      <c r="E8" s="22">
        <v>20</v>
      </c>
      <c r="F8" s="22" t="s">
        <v>8</v>
      </c>
      <c r="G8" s="22"/>
      <c r="H8" s="22"/>
      <c r="I8" s="22">
        <v>1</v>
      </c>
      <c r="J8" s="22"/>
      <c r="K8" s="25" t="s">
        <v>17</v>
      </c>
      <c r="L8" s="26" t="s">
        <v>18</v>
      </c>
      <c r="M8" s="27"/>
      <c r="N8" s="24" t="s">
        <v>64</v>
      </c>
      <c r="O8" s="24"/>
    </row>
    <row r="9" spans="1:15" s="9" customFormat="1" ht="14.25" customHeight="1" x14ac:dyDescent="0.2">
      <c r="A9" s="10">
        <v>1962</v>
      </c>
      <c r="B9" s="11">
        <v>42261</v>
      </c>
      <c r="C9" s="12" t="s">
        <v>41</v>
      </c>
      <c r="D9" s="10">
        <v>13</v>
      </c>
      <c r="E9" s="10">
        <v>0</v>
      </c>
      <c r="F9" s="10" t="s">
        <v>6</v>
      </c>
      <c r="G9" s="10">
        <v>1</v>
      </c>
      <c r="H9" s="10"/>
      <c r="I9" s="10"/>
      <c r="J9" s="10"/>
      <c r="K9" s="13" t="s">
        <v>15</v>
      </c>
      <c r="L9" s="14" t="s">
        <v>42</v>
      </c>
      <c r="M9" s="15"/>
      <c r="N9" s="12" t="s">
        <v>64</v>
      </c>
      <c r="O9" s="16"/>
    </row>
    <row r="10" spans="1:15" s="9" customFormat="1" ht="14.25" customHeight="1" x14ac:dyDescent="0.2">
      <c r="A10" s="10">
        <v>1962</v>
      </c>
      <c r="B10" s="11">
        <v>42269</v>
      </c>
      <c r="C10" s="12" t="s">
        <v>52</v>
      </c>
      <c r="D10" s="10">
        <v>33</v>
      </c>
      <c r="E10" s="10">
        <v>0</v>
      </c>
      <c r="F10" s="10" t="s">
        <v>6</v>
      </c>
      <c r="G10" s="10">
        <v>1</v>
      </c>
      <c r="H10" s="10"/>
      <c r="I10" s="10"/>
      <c r="J10" s="10"/>
      <c r="K10" s="13" t="s">
        <v>15</v>
      </c>
      <c r="L10" s="14" t="s">
        <v>23</v>
      </c>
      <c r="M10" s="15"/>
      <c r="N10" s="12" t="s">
        <v>64</v>
      </c>
      <c r="O10" s="16"/>
    </row>
    <row r="11" spans="1:15" s="9" customFormat="1" ht="14.25" customHeight="1" x14ac:dyDescent="0.2">
      <c r="A11" s="10">
        <v>1962</v>
      </c>
      <c r="B11" s="11">
        <v>42276</v>
      </c>
      <c r="C11" s="12" t="s">
        <v>59</v>
      </c>
      <c r="D11" s="10">
        <v>24</v>
      </c>
      <c r="E11" s="10">
        <v>0</v>
      </c>
      <c r="F11" s="10" t="s">
        <v>6</v>
      </c>
      <c r="G11" s="10">
        <v>1</v>
      </c>
      <c r="H11" s="10"/>
      <c r="I11" s="10"/>
      <c r="J11" s="10"/>
      <c r="K11" s="13" t="s">
        <v>17</v>
      </c>
      <c r="L11" s="14" t="s">
        <v>20</v>
      </c>
      <c r="M11" s="15" t="s">
        <v>21</v>
      </c>
      <c r="N11" s="12" t="s">
        <v>64</v>
      </c>
      <c r="O11" s="16"/>
    </row>
    <row r="12" spans="1:15" s="9" customFormat="1" ht="14.25" customHeight="1" x14ac:dyDescent="0.2">
      <c r="A12" s="10">
        <v>1962</v>
      </c>
      <c r="B12" s="11">
        <v>42282</v>
      </c>
      <c r="C12" s="12" t="s">
        <v>25</v>
      </c>
      <c r="D12" s="10">
        <v>6</v>
      </c>
      <c r="E12" s="10">
        <v>27</v>
      </c>
      <c r="F12" s="10" t="s">
        <v>7</v>
      </c>
      <c r="G12" s="10"/>
      <c r="H12" s="10">
        <v>1</v>
      </c>
      <c r="I12" s="10"/>
      <c r="J12" s="10"/>
      <c r="K12" s="13" t="s">
        <v>15</v>
      </c>
      <c r="L12" s="14" t="s">
        <v>25</v>
      </c>
      <c r="M12" s="15" t="s">
        <v>26</v>
      </c>
      <c r="N12" s="12" t="s">
        <v>64</v>
      </c>
      <c r="O12" s="16"/>
    </row>
    <row r="13" spans="1:15" s="9" customFormat="1" ht="14.25" customHeight="1" x14ac:dyDescent="0.2">
      <c r="A13" s="10">
        <v>1962</v>
      </c>
      <c r="B13" s="11">
        <v>42289</v>
      </c>
      <c r="C13" s="12" t="s">
        <v>30</v>
      </c>
      <c r="D13" s="10">
        <v>0</v>
      </c>
      <c r="E13" s="10">
        <v>14</v>
      </c>
      <c r="F13" s="10" t="s">
        <v>7</v>
      </c>
      <c r="G13" s="10"/>
      <c r="H13" s="10">
        <v>1</v>
      </c>
      <c r="I13" s="10"/>
      <c r="J13" s="10"/>
      <c r="K13" s="13" t="s">
        <v>17</v>
      </c>
      <c r="L13" s="14" t="s">
        <v>20</v>
      </c>
      <c r="M13" s="15" t="s">
        <v>21</v>
      </c>
      <c r="N13" s="12" t="s">
        <v>64</v>
      </c>
      <c r="O13" s="16"/>
    </row>
    <row r="14" spans="1:15" s="9" customFormat="1" ht="14.25" customHeight="1" x14ac:dyDescent="0.2">
      <c r="A14" s="10">
        <v>1962</v>
      </c>
      <c r="B14" s="11">
        <v>42297</v>
      </c>
      <c r="C14" s="12" t="s">
        <v>38</v>
      </c>
      <c r="D14" s="10">
        <v>7</v>
      </c>
      <c r="E14" s="10">
        <v>13</v>
      </c>
      <c r="F14" s="10" t="s">
        <v>7</v>
      </c>
      <c r="G14" s="10"/>
      <c r="H14" s="10">
        <v>1</v>
      </c>
      <c r="I14" s="10"/>
      <c r="J14" s="10"/>
      <c r="K14" s="13" t="s">
        <v>17</v>
      </c>
      <c r="L14" s="14" t="s">
        <v>20</v>
      </c>
      <c r="M14" s="15" t="s">
        <v>21</v>
      </c>
      <c r="N14" s="12" t="s">
        <v>64</v>
      </c>
      <c r="O14" s="16"/>
    </row>
    <row r="15" spans="1:15" s="9" customFormat="1" ht="14.25" customHeight="1" x14ac:dyDescent="0.2">
      <c r="A15" s="10">
        <v>1962</v>
      </c>
      <c r="B15" s="11">
        <v>42303</v>
      </c>
      <c r="C15" s="12" t="s">
        <v>27</v>
      </c>
      <c r="D15" s="10">
        <v>7</v>
      </c>
      <c r="E15" s="10">
        <v>20</v>
      </c>
      <c r="F15" s="10" t="s">
        <v>7</v>
      </c>
      <c r="G15" s="10"/>
      <c r="H15" s="10">
        <v>1</v>
      </c>
      <c r="I15" s="10"/>
      <c r="J15" s="10"/>
      <c r="K15" s="13" t="s">
        <v>15</v>
      </c>
      <c r="L15" s="14" t="s">
        <v>65</v>
      </c>
      <c r="M15" s="15"/>
      <c r="N15" s="12" t="s">
        <v>64</v>
      </c>
      <c r="O15" s="16"/>
    </row>
    <row r="16" spans="1:15" s="9" customFormat="1" ht="14.25" customHeight="1" x14ac:dyDescent="0.2">
      <c r="A16" s="10">
        <v>1962</v>
      </c>
      <c r="B16" s="11">
        <v>42311</v>
      </c>
      <c r="C16" s="12" t="s">
        <v>32</v>
      </c>
      <c r="D16" s="10">
        <v>13</v>
      </c>
      <c r="E16" s="10">
        <v>0</v>
      </c>
      <c r="F16" s="10" t="s">
        <v>6</v>
      </c>
      <c r="G16" s="10">
        <v>1</v>
      </c>
      <c r="H16" s="10"/>
      <c r="I16" s="10"/>
      <c r="J16" s="10"/>
      <c r="K16" s="13" t="s">
        <v>15</v>
      </c>
      <c r="L16" s="14" t="s">
        <v>53</v>
      </c>
      <c r="M16" s="15" t="s">
        <v>61</v>
      </c>
      <c r="N16" s="12" t="s">
        <v>64</v>
      </c>
      <c r="O16" s="16"/>
    </row>
    <row r="17" spans="1:15" s="9" customFormat="1" ht="14.25" customHeight="1" x14ac:dyDescent="0.2">
      <c r="A17" s="10">
        <v>1962</v>
      </c>
      <c r="B17" s="11">
        <v>42318</v>
      </c>
      <c r="C17" s="12" t="s">
        <v>24</v>
      </c>
      <c r="D17" s="10">
        <v>0</v>
      </c>
      <c r="E17" s="10">
        <v>14</v>
      </c>
      <c r="F17" s="10" t="s">
        <v>7</v>
      </c>
      <c r="G17" s="10"/>
      <c r="H17" s="10">
        <v>1</v>
      </c>
      <c r="I17" s="10"/>
      <c r="J17" s="10"/>
      <c r="K17" s="13" t="s">
        <v>15</v>
      </c>
      <c r="L17" s="14" t="s">
        <v>25</v>
      </c>
      <c r="M17" s="15" t="s">
        <v>26</v>
      </c>
      <c r="N17" s="12" t="s">
        <v>64</v>
      </c>
      <c r="O17" s="16"/>
    </row>
    <row r="18" spans="1:15" s="9" customFormat="1" ht="14.25" customHeight="1" x14ac:dyDescent="0.2">
      <c r="A18" s="22">
        <v>1963</v>
      </c>
      <c r="B18" s="23">
        <v>42260</v>
      </c>
      <c r="C18" s="24" t="s">
        <v>41</v>
      </c>
      <c r="D18" s="22">
        <v>6</v>
      </c>
      <c r="E18" s="22">
        <v>6</v>
      </c>
      <c r="F18" s="22" t="s">
        <v>8</v>
      </c>
      <c r="G18" s="22"/>
      <c r="H18" s="22"/>
      <c r="I18" s="22">
        <v>1</v>
      </c>
      <c r="J18" s="22"/>
      <c r="K18" s="25" t="s">
        <v>17</v>
      </c>
      <c r="L18" s="26" t="s">
        <v>89</v>
      </c>
      <c r="M18" s="27"/>
      <c r="N18" s="24" t="s">
        <v>64</v>
      </c>
      <c r="O18" s="24"/>
    </row>
    <row r="19" spans="1:15" s="9" customFormat="1" ht="14.25" customHeight="1" x14ac:dyDescent="0.2">
      <c r="A19" s="22">
        <v>1963</v>
      </c>
      <c r="B19" s="23">
        <v>42267</v>
      </c>
      <c r="C19" s="24" t="s">
        <v>52</v>
      </c>
      <c r="D19" s="22">
        <v>0</v>
      </c>
      <c r="E19" s="22">
        <v>19</v>
      </c>
      <c r="F19" s="22" t="s">
        <v>7</v>
      </c>
      <c r="G19" s="22"/>
      <c r="H19" s="22">
        <v>1</v>
      </c>
      <c r="I19" s="22"/>
      <c r="J19" s="22"/>
      <c r="K19" s="25" t="s">
        <v>17</v>
      </c>
      <c r="L19" s="26" t="s">
        <v>89</v>
      </c>
      <c r="M19" s="27"/>
      <c r="N19" s="24" t="s">
        <v>64</v>
      </c>
      <c r="O19" s="24"/>
    </row>
    <row r="20" spans="1:15" s="9" customFormat="1" ht="14.25" customHeight="1" x14ac:dyDescent="0.2">
      <c r="A20" s="22">
        <v>1963</v>
      </c>
      <c r="B20" s="23">
        <v>42274</v>
      </c>
      <c r="C20" s="24" t="s">
        <v>59</v>
      </c>
      <c r="D20" s="22">
        <v>0</v>
      </c>
      <c r="E20" s="22">
        <v>19</v>
      </c>
      <c r="F20" s="22" t="s">
        <v>7</v>
      </c>
      <c r="G20" s="22"/>
      <c r="H20" s="22">
        <v>1</v>
      </c>
      <c r="I20" s="22"/>
      <c r="J20" s="22"/>
      <c r="K20" s="25" t="s">
        <v>15</v>
      </c>
      <c r="L20" s="26" t="s">
        <v>59</v>
      </c>
      <c r="M20" s="27"/>
      <c r="N20" s="24" t="s">
        <v>64</v>
      </c>
      <c r="O20" s="24"/>
    </row>
    <row r="21" spans="1:15" s="9" customFormat="1" ht="14.25" customHeight="1" x14ac:dyDescent="0.2">
      <c r="A21" s="22">
        <v>1963</v>
      </c>
      <c r="B21" s="23">
        <v>42281</v>
      </c>
      <c r="C21" s="24" t="s">
        <v>25</v>
      </c>
      <c r="D21" s="22">
        <v>0</v>
      </c>
      <c r="E21" s="22">
        <v>28</v>
      </c>
      <c r="F21" s="22" t="s">
        <v>7</v>
      </c>
      <c r="G21" s="22"/>
      <c r="H21" s="22">
        <v>1</v>
      </c>
      <c r="I21" s="22"/>
      <c r="J21" s="22"/>
      <c r="K21" s="25" t="s">
        <v>15</v>
      </c>
      <c r="L21" s="26" t="s">
        <v>25</v>
      </c>
      <c r="M21" s="27" t="s">
        <v>26</v>
      </c>
      <c r="N21" s="24" t="s">
        <v>64</v>
      </c>
      <c r="O21" s="24"/>
    </row>
    <row r="22" spans="1:15" s="9" customFormat="1" ht="14.25" customHeight="1" x14ac:dyDescent="0.2">
      <c r="A22" s="22">
        <v>1963</v>
      </c>
      <c r="B22" s="23">
        <v>42288</v>
      </c>
      <c r="C22" s="24" t="s">
        <v>30</v>
      </c>
      <c r="D22" s="22">
        <v>6</v>
      </c>
      <c r="E22" s="22">
        <v>0</v>
      </c>
      <c r="F22" s="22" t="s">
        <v>6</v>
      </c>
      <c r="G22" s="22">
        <v>1</v>
      </c>
      <c r="H22" s="22"/>
      <c r="I22" s="22"/>
      <c r="J22" s="22"/>
      <c r="K22" s="25" t="s">
        <v>15</v>
      </c>
      <c r="L22" s="26" t="s">
        <v>31</v>
      </c>
      <c r="M22" s="27"/>
      <c r="N22" s="24" t="s">
        <v>64</v>
      </c>
      <c r="O22" s="24"/>
    </row>
    <row r="23" spans="1:15" s="9" customFormat="1" ht="14.25" customHeight="1" x14ac:dyDescent="0.2">
      <c r="A23" s="22">
        <v>1963</v>
      </c>
      <c r="B23" s="23">
        <v>42297</v>
      </c>
      <c r="C23" s="24" t="s">
        <v>38</v>
      </c>
      <c r="D23" s="22">
        <v>6</v>
      </c>
      <c r="E23" s="22">
        <v>18</v>
      </c>
      <c r="F23" s="22" t="s">
        <v>7</v>
      </c>
      <c r="G23" s="22"/>
      <c r="H23" s="22">
        <v>1</v>
      </c>
      <c r="I23" s="22"/>
      <c r="J23" s="22"/>
      <c r="K23" s="25" t="s">
        <v>15</v>
      </c>
      <c r="L23" s="26" t="s">
        <v>39</v>
      </c>
      <c r="M23" s="27"/>
      <c r="N23" s="24" t="s">
        <v>64</v>
      </c>
      <c r="O23" s="24"/>
    </row>
    <row r="24" spans="1:15" s="9" customFormat="1" ht="14.25" customHeight="1" x14ac:dyDescent="0.2">
      <c r="A24" s="22">
        <v>1963</v>
      </c>
      <c r="B24" s="23">
        <v>42302</v>
      </c>
      <c r="C24" s="24" t="s">
        <v>27</v>
      </c>
      <c r="D24" s="22">
        <v>0</v>
      </c>
      <c r="E24" s="22">
        <v>19</v>
      </c>
      <c r="F24" s="22" t="s">
        <v>7</v>
      </c>
      <c r="G24" s="22"/>
      <c r="H24" s="22">
        <v>1</v>
      </c>
      <c r="I24" s="22"/>
      <c r="J24" s="22"/>
      <c r="K24" s="25" t="s">
        <v>17</v>
      </c>
      <c r="L24" s="26" t="s">
        <v>89</v>
      </c>
      <c r="M24" s="27"/>
      <c r="N24" s="24" t="s">
        <v>64</v>
      </c>
      <c r="O24" s="24"/>
    </row>
    <row r="25" spans="1:15" s="9" customFormat="1" ht="14.25" customHeight="1" x14ac:dyDescent="0.2">
      <c r="A25" s="22">
        <v>1963</v>
      </c>
      <c r="B25" s="23">
        <v>42309</v>
      </c>
      <c r="C25" s="24" t="s">
        <v>32</v>
      </c>
      <c r="D25" s="22">
        <v>19</v>
      </c>
      <c r="E25" s="22">
        <v>6</v>
      </c>
      <c r="F25" s="22" t="s">
        <v>6</v>
      </c>
      <c r="G25" s="22">
        <v>1</v>
      </c>
      <c r="H25" s="22"/>
      <c r="I25" s="22"/>
      <c r="J25" s="22"/>
      <c r="K25" s="25" t="s">
        <v>17</v>
      </c>
      <c r="L25" s="26" t="s">
        <v>89</v>
      </c>
      <c r="M25" s="27"/>
      <c r="N25" s="24" t="s">
        <v>64</v>
      </c>
      <c r="O25" s="24"/>
    </row>
    <row r="26" spans="1:15" s="9" customFormat="1" ht="14.25" customHeight="1" x14ac:dyDescent="0.2">
      <c r="A26" s="22">
        <v>1963</v>
      </c>
      <c r="B26" s="23">
        <v>42316</v>
      </c>
      <c r="C26" s="24" t="s">
        <v>35</v>
      </c>
      <c r="D26" s="22">
        <v>9</v>
      </c>
      <c r="E26" s="22">
        <v>20</v>
      </c>
      <c r="F26" s="22" t="s">
        <v>7</v>
      </c>
      <c r="G26" s="22"/>
      <c r="H26" s="22">
        <v>1</v>
      </c>
      <c r="I26" s="22"/>
      <c r="J26" s="22"/>
      <c r="K26" s="25" t="s">
        <v>17</v>
      </c>
      <c r="L26" s="26" t="s">
        <v>89</v>
      </c>
      <c r="M26" s="27"/>
      <c r="N26" s="24" t="s">
        <v>64</v>
      </c>
      <c r="O26" s="24"/>
    </row>
    <row r="27" spans="1:15" s="9" customFormat="1" ht="14.25" customHeight="1" x14ac:dyDescent="0.2">
      <c r="A27" s="10">
        <v>1964</v>
      </c>
      <c r="B27" s="11">
        <v>42258</v>
      </c>
      <c r="C27" s="12" t="s">
        <v>18</v>
      </c>
      <c r="D27" s="10">
        <v>0</v>
      </c>
      <c r="E27" s="10">
        <v>27</v>
      </c>
      <c r="F27" s="10" t="s">
        <v>7</v>
      </c>
      <c r="G27" s="10"/>
      <c r="H27" s="10">
        <v>1</v>
      </c>
      <c r="I27" s="10"/>
      <c r="J27" s="10"/>
      <c r="K27" s="13" t="s">
        <v>15</v>
      </c>
      <c r="L27" s="14" t="s">
        <v>18</v>
      </c>
      <c r="M27" s="15"/>
      <c r="N27" s="12" t="s">
        <v>64</v>
      </c>
      <c r="O27" s="16"/>
    </row>
    <row r="28" spans="1:15" s="9" customFormat="1" ht="14.25" customHeight="1" x14ac:dyDescent="0.2">
      <c r="A28" s="10">
        <v>1964</v>
      </c>
      <c r="B28" s="11">
        <v>42265</v>
      </c>
      <c r="C28" s="12" t="s">
        <v>52</v>
      </c>
      <c r="D28" s="10">
        <v>0</v>
      </c>
      <c r="E28" s="10">
        <v>7</v>
      </c>
      <c r="F28" s="10" t="s">
        <v>7</v>
      </c>
      <c r="G28" s="10"/>
      <c r="H28" s="10">
        <v>1</v>
      </c>
      <c r="I28" s="10"/>
      <c r="J28" s="10"/>
      <c r="K28" s="13" t="s">
        <v>15</v>
      </c>
      <c r="L28" s="14" t="s">
        <v>53</v>
      </c>
      <c r="M28" s="15"/>
      <c r="N28" s="12" t="s">
        <v>64</v>
      </c>
      <c r="O28" s="16"/>
    </row>
    <row r="29" spans="1:15" s="9" customFormat="1" ht="14.25" customHeight="1" x14ac:dyDescent="0.2">
      <c r="A29" s="10">
        <v>1964</v>
      </c>
      <c r="B29" s="11">
        <v>42272</v>
      </c>
      <c r="C29" s="12" t="s">
        <v>59</v>
      </c>
      <c r="D29" s="10">
        <v>0</v>
      </c>
      <c r="E29" s="10">
        <v>0</v>
      </c>
      <c r="F29" s="10" t="s">
        <v>8</v>
      </c>
      <c r="G29" s="10"/>
      <c r="H29" s="10"/>
      <c r="I29" s="10">
        <v>1</v>
      </c>
      <c r="J29" s="10"/>
      <c r="K29" s="13" t="s">
        <v>17</v>
      </c>
      <c r="L29" s="14" t="s">
        <v>89</v>
      </c>
      <c r="M29" s="15"/>
      <c r="N29" s="12" t="s">
        <v>64</v>
      </c>
      <c r="O29" s="16"/>
    </row>
    <row r="30" spans="1:15" s="9" customFormat="1" ht="14.25" customHeight="1" x14ac:dyDescent="0.2">
      <c r="A30" s="10">
        <v>1964</v>
      </c>
      <c r="B30" s="11">
        <v>42279</v>
      </c>
      <c r="C30" s="12" t="s">
        <v>25</v>
      </c>
      <c r="D30" s="10">
        <v>0</v>
      </c>
      <c r="E30" s="10">
        <v>20</v>
      </c>
      <c r="F30" s="10" t="s">
        <v>7</v>
      </c>
      <c r="G30" s="10"/>
      <c r="H30" s="10">
        <v>1</v>
      </c>
      <c r="I30" s="10"/>
      <c r="J30" s="10"/>
      <c r="K30" s="13" t="s">
        <v>15</v>
      </c>
      <c r="L30" s="14" t="s">
        <v>25</v>
      </c>
      <c r="M30" s="15" t="s">
        <v>26</v>
      </c>
      <c r="N30" s="12" t="s">
        <v>64</v>
      </c>
      <c r="O30" s="16"/>
    </row>
    <row r="31" spans="1:15" s="9" customFormat="1" ht="14.25" customHeight="1" x14ac:dyDescent="0.2">
      <c r="A31" s="10">
        <v>1964</v>
      </c>
      <c r="B31" s="11">
        <v>42286</v>
      </c>
      <c r="C31" s="12" t="s">
        <v>30</v>
      </c>
      <c r="D31" s="10">
        <v>38</v>
      </c>
      <c r="E31" s="10">
        <v>0</v>
      </c>
      <c r="F31" s="10" t="s">
        <v>6</v>
      </c>
      <c r="G31" s="10">
        <v>1</v>
      </c>
      <c r="H31" s="10"/>
      <c r="I31" s="10"/>
      <c r="J31" s="10"/>
      <c r="K31" s="13" t="s">
        <v>17</v>
      </c>
      <c r="L31" s="14" t="s">
        <v>89</v>
      </c>
      <c r="M31" s="15"/>
      <c r="N31" s="12" t="s">
        <v>64</v>
      </c>
      <c r="O31" s="16"/>
    </row>
    <row r="32" spans="1:15" s="9" customFormat="1" ht="14.25" customHeight="1" x14ac:dyDescent="0.2">
      <c r="A32" s="10">
        <v>1964</v>
      </c>
      <c r="B32" s="11">
        <v>42294</v>
      </c>
      <c r="C32" s="12" t="s">
        <v>41</v>
      </c>
      <c r="D32" s="10">
        <v>20</v>
      </c>
      <c r="E32" s="10">
        <v>13</v>
      </c>
      <c r="F32" s="10" t="s">
        <v>6</v>
      </c>
      <c r="G32" s="10">
        <v>1</v>
      </c>
      <c r="H32" s="10"/>
      <c r="I32" s="10"/>
      <c r="J32" s="10"/>
      <c r="K32" s="13" t="s">
        <v>15</v>
      </c>
      <c r="L32" s="14" t="s">
        <v>42</v>
      </c>
      <c r="M32" s="15"/>
      <c r="N32" s="12" t="s">
        <v>64</v>
      </c>
      <c r="O32" s="16"/>
    </row>
    <row r="33" spans="1:15" s="9" customFormat="1" ht="14.25" customHeight="1" x14ac:dyDescent="0.2">
      <c r="A33" s="10">
        <v>1964</v>
      </c>
      <c r="B33" s="11">
        <v>42300</v>
      </c>
      <c r="C33" s="12" t="s">
        <v>27</v>
      </c>
      <c r="D33" s="10">
        <v>13</v>
      </c>
      <c r="E33" s="10">
        <v>13</v>
      </c>
      <c r="F33" s="10" t="s">
        <v>8</v>
      </c>
      <c r="G33" s="10"/>
      <c r="H33" s="10"/>
      <c r="I33" s="10">
        <v>1</v>
      </c>
      <c r="J33" s="10"/>
      <c r="K33" s="13" t="s">
        <v>15</v>
      </c>
      <c r="L33" s="14" t="s">
        <v>65</v>
      </c>
      <c r="M33" s="15" t="s">
        <v>84</v>
      </c>
      <c r="N33" s="12" t="s">
        <v>64</v>
      </c>
      <c r="O33" s="16"/>
    </row>
    <row r="34" spans="1:15" s="9" customFormat="1" ht="14.25" customHeight="1" x14ac:dyDescent="0.2">
      <c r="A34" s="10">
        <v>1964</v>
      </c>
      <c r="B34" s="11">
        <v>42307</v>
      </c>
      <c r="C34" s="12" t="s">
        <v>32</v>
      </c>
      <c r="D34" s="10">
        <v>14</v>
      </c>
      <c r="E34" s="10">
        <v>6</v>
      </c>
      <c r="F34" s="10" t="s">
        <v>6</v>
      </c>
      <c r="G34" s="10">
        <v>1</v>
      </c>
      <c r="H34" s="10"/>
      <c r="I34" s="10"/>
      <c r="J34" s="10"/>
      <c r="K34" s="13" t="s">
        <v>17</v>
      </c>
      <c r="L34" s="14" t="s">
        <v>89</v>
      </c>
      <c r="M34" s="15"/>
      <c r="N34" s="12" t="s">
        <v>64</v>
      </c>
      <c r="O34" s="16"/>
    </row>
    <row r="35" spans="1:15" s="9" customFormat="1" ht="14.25" customHeight="1" x14ac:dyDescent="0.2">
      <c r="A35" s="10">
        <v>1964</v>
      </c>
      <c r="B35" s="11">
        <v>42314</v>
      </c>
      <c r="C35" s="12" t="s">
        <v>38</v>
      </c>
      <c r="D35" s="10">
        <v>26</v>
      </c>
      <c r="E35" s="10">
        <v>6</v>
      </c>
      <c r="F35" s="10" t="s">
        <v>6</v>
      </c>
      <c r="G35" s="10">
        <v>1</v>
      </c>
      <c r="H35" s="10"/>
      <c r="I35" s="10"/>
      <c r="J35" s="10"/>
      <c r="K35" s="13" t="s">
        <v>17</v>
      </c>
      <c r="L35" s="14" t="s">
        <v>89</v>
      </c>
      <c r="M35" s="15"/>
      <c r="N35" s="12" t="s">
        <v>64</v>
      </c>
      <c r="O35" s="16"/>
    </row>
    <row r="36" spans="1:15" s="9" customFormat="1" ht="14.25" customHeight="1" x14ac:dyDescent="0.2">
      <c r="A36" s="10">
        <v>1964</v>
      </c>
      <c r="B36" s="11">
        <v>42321</v>
      </c>
      <c r="C36" s="12" t="s">
        <v>35</v>
      </c>
      <c r="D36" s="10">
        <v>12</v>
      </c>
      <c r="E36" s="10">
        <v>21</v>
      </c>
      <c r="F36" s="10" t="s">
        <v>7</v>
      </c>
      <c r="G36" s="10"/>
      <c r="H36" s="10">
        <v>1</v>
      </c>
      <c r="I36" s="10"/>
      <c r="J36" s="10"/>
      <c r="K36" s="13" t="s">
        <v>15</v>
      </c>
      <c r="L36" s="14" t="s">
        <v>36</v>
      </c>
      <c r="M36" s="15" t="s">
        <v>37</v>
      </c>
      <c r="N36" s="12" t="s">
        <v>64</v>
      </c>
      <c r="O36" s="16"/>
    </row>
    <row r="37" spans="1:15" s="9" customFormat="1" ht="14.25" customHeight="1" x14ac:dyDescent="0.2">
      <c r="A37" s="22">
        <v>1965</v>
      </c>
      <c r="B37" s="23">
        <v>42257</v>
      </c>
      <c r="C37" s="24" t="s">
        <v>18</v>
      </c>
      <c r="D37" s="22">
        <v>6</v>
      </c>
      <c r="E37" s="22">
        <v>20</v>
      </c>
      <c r="F37" s="22" t="s">
        <v>7</v>
      </c>
      <c r="G37" s="22"/>
      <c r="H37" s="22">
        <v>1</v>
      </c>
      <c r="I37" s="22"/>
      <c r="J37" s="22"/>
      <c r="K37" s="25" t="s">
        <v>15</v>
      </c>
      <c r="L37" s="26" t="s">
        <v>18</v>
      </c>
      <c r="M37" s="27"/>
      <c r="N37" s="24" t="s">
        <v>64</v>
      </c>
      <c r="O37" s="24"/>
    </row>
    <row r="38" spans="1:15" s="9" customFormat="1" ht="14.25" customHeight="1" x14ac:dyDescent="0.2">
      <c r="A38" s="22">
        <v>1965</v>
      </c>
      <c r="B38" s="23">
        <v>42264</v>
      </c>
      <c r="C38" s="24" t="s">
        <v>52</v>
      </c>
      <c r="D38" s="22">
        <v>12</v>
      </c>
      <c r="E38" s="22">
        <v>6</v>
      </c>
      <c r="F38" s="22" t="s">
        <v>6</v>
      </c>
      <c r="G38" s="22">
        <v>1</v>
      </c>
      <c r="H38" s="22"/>
      <c r="I38" s="22"/>
      <c r="J38" s="22"/>
      <c r="K38" s="25" t="s">
        <v>17</v>
      </c>
      <c r="L38" s="26" t="s">
        <v>89</v>
      </c>
      <c r="M38" s="27"/>
      <c r="N38" s="24" t="s">
        <v>64</v>
      </c>
      <c r="O38" s="24"/>
    </row>
    <row r="39" spans="1:15" s="9" customFormat="1" ht="14.25" customHeight="1" x14ac:dyDescent="0.2">
      <c r="A39" s="22">
        <v>1965</v>
      </c>
      <c r="B39" s="23">
        <v>42271</v>
      </c>
      <c r="C39" s="24" t="s">
        <v>32</v>
      </c>
      <c r="D39" s="22">
        <v>31</v>
      </c>
      <c r="E39" s="22">
        <v>0</v>
      </c>
      <c r="F39" s="22" t="s">
        <v>6</v>
      </c>
      <c r="G39" s="22">
        <v>1</v>
      </c>
      <c r="H39" s="22"/>
      <c r="I39" s="22"/>
      <c r="J39" s="22"/>
      <c r="K39" s="25" t="s">
        <v>17</v>
      </c>
      <c r="L39" s="26" t="s">
        <v>89</v>
      </c>
      <c r="M39" s="27"/>
      <c r="N39" s="24" t="s">
        <v>64</v>
      </c>
      <c r="O39" s="24"/>
    </row>
    <row r="40" spans="1:15" s="9" customFormat="1" ht="14.25" customHeight="1" x14ac:dyDescent="0.2">
      <c r="A40" s="22">
        <v>1965</v>
      </c>
      <c r="B40" s="23">
        <v>42278</v>
      </c>
      <c r="C40" s="24" t="s">
        <v>30</v>
      </c>
      <c r="D40" s="22">
        <v>16</v>
      </c>
      <c r="E40" s="22">
        <v>0</v>
      </c>
      <c r="F40" s="22" t="s">
        <v>6</v>
      </c>
      <c r="G40" s="22">
        <v>1</v>
      </c>
      <c r="H40" s="22"/>
      <c r="I40" s="22"/>
      <c r="J40" s="22"/>
      <c r="K40" s="25" t="s">
        <v>15</v>
      </c>
      <c r="L40" s="26" t="s">
        <v>31</v>
      </c>
      <c r="M40" s="27"/>
      <c r="N40" s="24" t="s">
        <v>64</v>
      </c>
      <c r="O40" s="24"/>
    </row>
    <row r="41" spans="1:15" s="9" customFormat="1" ht="14.25" customHeight="1" x14ac:dyDescent="0.2">
      <c r="A41" s="22">
        <v>1965</v>
      </c>
      <c r="B41" s="23">
        <v>42285</v>
      </c>
      <c r="C41" s="24" t="s">
        <v>25</v>
      </c>
      <c r="D41" s="22">
        <v>0</v>
      </c>
      <c r="E41" s="22">
        <v>21</v>
      </c>
      <c r="F41" s="22" t="s">
        <v>7</v>
      </c>
      <c r="G41" s="22"/>
      <c r="H41" s="22">
        <v>1</v>
      </c>
      <c r="I41" s="22"/>
      <c r="J41" s="22"/>
      <c r="K41" s="25" t="s">
        <v>15</v>
      </c>
      <c r="L41" s="26" t="s">
        <v>25</v>
      </c>
      <c r="M41" s="27" t="s">
        <v>26</v>
      </c>
      <c r="N41" s="24" t="s">
        <v>64</v>
      </c>
      <c r="O41" s="24"/>
    </row>
    <row r="42" spans="1:15" s="9" customFormat="1" ht="14.25" customHeight="1" x14ac:dyDescent="0.2">
      <c r="A42" s="22">
        <v>1965</v>
      </c>
      <c r="B42" s="23">
        <v>42292</v>
      </c>
      <c r="C42" s="24" t="s">
        <v>22</v>
      </c>
      <c r="D42" s="22">
        <v>0</v>
      </c>
      <c r="E42" s="22">
        <v>13</v>
      </c>
      <c r="F42" s="22" t="s">
        <v>7</v>
      </c>
      <c r="G42" s="22"/>
      <c r="H42" s="22">
        <v>1</v>
      </c>
      <c r="I42" s="22"/>
      <c r="J42" s="22"/>
      <c r="K42" s="25" t="s">
        <v>15</v>
      </c>
      <c r="L42" s="26" t="s">
        <v>23</v>
      </c>
      <c r="M42" s="27"/>
      <c r="N42" s="24" t="s">
        <v>64</v>
      </c>
      <c r="O42" s="24"/>
    </row>
    <row r="43" spans="1:15" s="9" customFormat="1" ht="14.25" customHeight="1" x14ac:dyDescent="0.2">
      <c r="A43" s="22">
        <v>1965</v>
      </c>
      <c r="B43" s="23">
        <v>42299</v>
      </c>
      <c r="C43" s="24" t="s">
        <v>35</v>
      </c>
      <c r="D43" s="22">
        <v>20</v>
      </c>
      <c r="E43" s="22">
        <v>7</v>
      </c>
      <c r="F43" s="22" t="s">
        <v>6</v>
      </c>
      <c r="G43" s="22">
        <v>1</v>
      </c>
      <c r="H43" s="22"/>
      <c r="I43" s="22"/>
      <c r="J43" s="22"/>
      <c r="K43" s="25" t="s">
        <v>15</v>
      </c>
      <c r="L43" s="26" t="s">
        <v>36</v>
      </c>
      <c r="M43" s="27" t="s">
        <v>37</v>
      </c>
      <c r="N43" s="24" t="s">
        <v>64</v>
      </c>
      <c r="O43" s="24"/>
    </row>
    <row r="44" spans="1:15" s="9" customFormat="1" ht="14.25" customHeight="1" x14ac:dyDescent="0.2">
      <c r="A44" s="22">
        <v>1965</v>
      </c>
      <c r="B44" s="23">
        <v>42306</v>
      </c>
      <c r="C44" s="24" t="s">
        <v>59</v>
      </c>
      <c r="D44" s="22">
        <v>12</v>
      </c>
      <c r="E44" s="22">
        <v>6</v>
      </c>
      <c r="F44" s="22" t="s">
        <v>6</v>
      </c>
      <c r="G44" s="22">
        <v>1</v>
      </c>
      <c r="H44" s="22"/>
      <c r="I44" s="22"/>
      <c r="J44" s="22"/>
      <c r="K44" s="25" t="s">
        <v>15</v>
      </c>
      <c r="L44" s="26" t="s">
        <v>59</v>
      </c>
      <c r="M44" s="27"/>
      <c r="N44" s="24" t="s">
        <v>64</v>
      </c>
      <c r="O44" s="24"/>
    </row>
    <row r="45" spans="1:15" s="9" customFormat="1" ht="14.25" customHeight="1" x14ac:dyDescent="0.2">
      <c r="A45" s="22">
        <v>1965</v>
      </c>
      <c r="B45" s="23">
        <v>42313</v>
      </c>
      <c r="C45" s="24" t="s">
        <v>38</v>
      </c>
      <c r="D45" s="22">
        <v>26</v>
      </c>
      <c r="E45" s="22">
        <v>7</v>
      </c>
      <c r="F45" s="22" t="s">
        <v>6</v>
      </c>
      <c r="G45" s="22">
        <v>1</v>
      </c>
      <c r="H45" s="22"/>
      <c r="I45" s="22"/>
      <c r="J45" s="22"/>
      <c r="K45" s="25" t="s">
        <v>15</v>
      </c>
      <c r="L45" s="26" t="s">
        <v>39</v>
      </c>
      <c r="M45" s="27"/>
      <c r="N45" s="24" t="s">
        <v>64</v>
      </c>
      <c r="O45" s="24"/>
    </row>
    <row r="46" spans="1:15" s="9" customFormat="1" ht="14.25" customHeight="1" x14ac:dyDescent="0.2">
      <c r="A46" s="10">
        <v>1966</v>
      </c>
      <c r="B46" s="11">
        <v>42256</v>
      </c>
      <c r="C46" s="12" t="s">
        <v>18</v>
      </c>
      <c r="D46" s="10">
        <v>20</v>
      </c>
      <c r="E46" s="10">
        <v>54</v>
      </c>
      <c r="F46" s="10" t="s">
        <v>7</v>
      </c>
      <c r="G46" s="10"/>
      <c r="H46" s="10">
        <v>1</v>
      </c>
      <c r="I46" s="10"/>
      <c r="J46" s="10"/>
      <c r="K46" s="13" t="s">
        <v>15</v>
      </c>
      <c r="L46" s="14" t="s">
        <v>18</v>
      </c>
      <c r="M46" s="15"/>
      <c r="N46" s="12" t="s">
        <v>64</v>
      </c>
      <c r="O46" s="16"/>
    </row>
    <row r="47" spans="1:15" s="9" customFormat="1" ht="14.25" customHeight="1" x14ac:dyDescent="0.2">
      <c r="A47" s="10">
        <v>1966</v>
      </c>
      <c r="B47" s="11">
        <v>42263</v>
      </c>
      <c r="C47" s="12" t="s">
        <v>52</v>
      </c>
      <c r="D47" s="10">
        <v>32</v>
      </c>
      <c r="E47" s="10">
        <v>0</v>
      </c>
      <c r="F47" s="10" t="s">
        <v>6</v>
      </c>
      <c r="G47" s="10">
        <v>1</v>
      </c>
      <c r="H47" s="10"/>
      <c r="I47" s="10"/>
      <c r="J47" s="10"/>
      <c r="K47" s="13" t="s">
        <v>15</v>
      </c>
      <c r="L47" s="14" t="s">
        <v>70</v>
      </c>
      <c r="M47" s="15"/>
      <c r="N47" s="12" t="s">
        <v>64</v>
      </c>
      <c r="O47" s="16"/>
    </row>
    <row r="48" spans="1:15" s="9" customFormat="1" ht="14.25" customHeight="1" x14ac:dyDescent="0.2">
      <c r="A48" s="10">
        <v>1966</v>
      </c>
      <c r="B48" s="11">
        <v>42270</v>
      </c>
      <c r="C48" s="12" t="s">
        <v>32</v>
      </c>
      <c r="D48" s="10">
        <v>60</v>
      </c>
      <c r="E48" s="10">
        <v>7</v>
      </c>
      <c r="F48" s="10" t="s">
        <v>6</v>
      </c>
      <c r="G48" s="10">
        <v>1</v>
      </c>
      <c r="H48" s="10"/>
      <c r="I48" s="10"/>
      <c r="J48" s="10"/>
      <c r="K48" s="13" t="s">
        <v>15</v>
      </c>
      <c r="L48" s="14" t="s">
        <v>53</v>
      </c>
      <c r="M48" s="15" t="s">
        <v>61</v>
      </c>
      <c r="N48" s="12" t="s">
        <v>64</v>
      </c>
      <c r="O48" s="16"/>
    </row>
    <row r="49" spans="1:15" s="9" customFormat="1" ht="14.25" customHeight="1" x14ac:dyDescent="0.2">
      <c r="A49" s="10">
        <v>1966</v>
      </c>
      <c r="B49" s="11">
        <v>42277</v>
      </c>
      <c r="C49" s="12" t="s">
        <v>30</v>
      </c>
      <c r="D49" s="10">
        <v>19</v>
      </c>
      <c r="E49" s="10">
        <v>6</v>
      </c>
      <c r="F49" s="10" t="s">
        <v>6</v>
      </c>
      <c r="G49" s="10">
        <v>1</v>
      </c>
      <c r="H49" s="10"/>
      <c r="I49" s="10"/>
      <c r="J49" s="10"/>
      <c r="K49" s="13" t="s">
        <v>17</v>
      </c>
      <c r="L49" s="14" t="s">
        <v>89</v>
      </c>
      <c r="M49" s="15"/>
      <c r="N49" s="12" t="s">
        <v>64</v>
      </c>
      <c r="O49" s="16"/>
    </row>
    <row r="50" spans="1:15" s="9" customFormat="1" ht="14.25" customHeight="1" x14ac:dyDescent="0.2">
      <c r="A50" s="10">
        <v>1966</v>
      </c>
      <c r="B50" s="11">
        <v>42284</v>
      </c>
      <c r="C50" s="12" t="s">
        <v>25</v>
      </c>
      <c r="D50" s="10">
        <v>6</v>
      </c>
      <c r="E50" s="10">
        <v>33</v>
      </c>
      <c r="F50" s="10" t="s">
        <v>7</v>
      </c>
      <c r="G50" s="10"/>
      <c r="H50" s="10">
        <v>1</v>
      </c>
      <c r="I50" s="10"/>
      <c r="J50" s="10"/>
      <c r="K50" s="13" t="s">
        <v>15</v>
      </c>
      <c r="L50" s="14" t="s">
        <v>25</v>
      </c>
      <c r="M50" s="15" t="s">
        <v>26</v>
      </c>
      <c r="N50" s="12" t="s">
        <v>64</v>
      </c>
      <c r="O50" s="16"/>
    </row>
    <row r="51" spans="1:15" s="9" customFormat="1" ht="14.25" customHeight="1" x14ac:dyDescent="0.2">
      <c r="A51" s="10">
        <v>1966</v>
      </c>
      <c r="B51" s="11">
        <v>42291</v>
      </c>
      <c r="C51" s="12" t="s">
        <v>22</v>
      </c>
      <c r="D51" s="10">
        <v>21</v>
      </c>
      <c r="E51" s="10">
        <v>13</v>
      </c>
      <c r="F51" s="10" t="s">
        <v>6</v>
      </c>
      <c r="G51" s="10">
        <v>1</v>
      </c>
      <c r="H51" s="10"/>
      <c r="I51" s="10"/>
      <c r="J51" s="10"/>
      <c r="K51" s="13" t="s">
        <v>17</v>
      </c>
      <c r="L51" s="14" t="s">
        <v>89</v>
      </c>
      <c r="M51" s="15"/>
      <c r="N51" s="12" t="s">
        <v>64</v>
      </c>
      <c r="O51" s="16"/>
    </row>
    <row r="52" spans="1:15" s="9" customFormat="1" ht="14.25" customHeight="1" x14ac:dyDescent="0.2">
      <c r="A52" s="10">
        <v>1966</v>
      </c>
      <c r="B52" s="11">
        <v>42298</v>
      </c>
      <c r="C52" s="12" t="s">
        <v>35</v>
      </c>
      <c r="D52" s="10">
        <v>28</v>
      </c>
      <c r="E52" s="10">
        <v>0</v>
      </c>
      <c r="F52" s="10" t="s">
        <v>6</v>
      </c>
      <c r="G52" s="10">
        <v>1</v>
      </c>
      <c r="H52" s="10"/>
      <c r="I52" s="10"/>
      <c r="J52" s="10"/>
      <c r="K52" s="13" t="s">
        <v>17</v>
      </c>
      <c r="L52" s="14" t="s">
        <v>18</v>
      </c>
      <c r="M52" s="15"/>
      <c r="N52" s="12" t="s">
        <v>64</v>
      </c>
      <c r="O52" s="16"/>
    </row>
    <row r="53" spans="1:15" s="9" customFormat="1" ht="14.25" customHeight="1" x14ac:dyDescent="0.2">
      <c r="A53" s="10">
        <v>1966</v>
      </c>
      <c r="B53" s="11">
        <v>42305</v>
      </c>
      <c r="C53" s="12" t="s">
        <v>59</v>
      </c>
      <c r="D53" s="10">
        <v>19</v>
      </c>
      <c r="E53" s="10">
        <v>13</v>
      </c>
      <c r="F53" s="10" t="s">
        <v>6</v>
      </c>
      <c r="G53" s="10">
        <v>1</v>
      </c>
      <c r="H53" s="10"/>
      <c r="I53" s="10"/>
      <c r="J53" s="10"/>
      <c r="K53" s="13" t="s">
        <v>17</v>
      </c>
      <c r="L53" s="14" t="s">
        <v>89</v>
      </c>
      <c r="M53" s="15"/>
      <c r="N53" s="12" t="s">
        <v>64</v>
      </c>
      <c r="O53" s="16"/>
    </row>
    <row r="54" spans="1:15" s="9" customFormat="1" ht="14.25" customHeight="1" x14ac:dyDescent="0.2">
      <c r="A54" s="10">
        <v>1966</v>
      </c>
      <c r="B54" s="11">
        <v>42311</v>
      </c>
      <c r="C54" s="12" t="s">
        <v>41</v>
      </c>
      <c r="D54" s="10">
        <v>19</v>
      </c>
      <c r="E54" s="10">
        <v>7</v>
      </c>
      <c r="F54" s="10" t="s">
        <v>6</v>
      </c>
      <c r="G54" s="10">
        <v>1</v>
      </c>
      <c r="H54" s="10"/>
      <c r="I54" s="10"/>
      <c r="J54" s="10"/>
      <c r="K54" s="13" t="s">
        <v>17</v>
      </c>
      <c r="L54" s="14" t="s">
        <v>89</v>
      </c>
      <c r="M54" s="15"/>
      <c r="N54" s="12" t="s">
        <v>64</v>
      </c>
      <c r="O54" s="16"/>
    </row>
    <row r="55" spans="1:15" s="9" customFormat="1" ht="14.25" customHeight="1" x14ac:dyDescent="0.2">
      <c r="A55" s="22">
        <v>1967</v>
      </c>
      <c r="B55" s="23">
        <v>42248</v>
      </c>
      <c r="C55" s="24" t="s">
        <v>56</v>
      </c>
      <c r="D55" s="22">
        <v>14</v>
      </c>
      <c r="E55" s="22">
        <v>15</v>
      </c>
      <c r="F55" s="22" t="s">
        <v>7</v>
      </c>
      <c r="G55" s="22"/>
      <c r="H55" s="22">
        <v>1</v>
      </c>
      <c r="I55" s="22"/>
      <c r="J55" s="22"/>
      <c r="K55" s="25" t="s">
        <v>17</v>
      </c>
      <c r="L55" s="26" t="s">
        <v>89</v>
      </c>
      <c r="M55" s="27"/>
      <c r="N55" s="24" t="s">
        <v>64</v>
      </c>
      <c r="O55" s="24"/>
    </row>
    <row r="56" spans="1:15" s="9" customFormat="1" ht="14.25" customHeight="1" x14ac:dyDescent="0.2">
      <c r="A56" s="22">
        <v>1967</v>
      </c>
      <c r="B56" s="23">
        <v>42255</v>
      </c>
      <c r="C56" s="24" t="s">
        <v>18</v>
      </c>
      <c r="D56" s="22">
        <v>6</v>
      </c>
      <c r="E56" s="22">
        <v>25</v>
      </c>
      <c r="F56" s="22" t="s">
        <v>7</v>
      </c>
      <c r="G56" s="22"/>
      <c r="H56" s="22">
        <v>1</v>
      </c>
      <c r="I56" s="22"/>
      <c r="J56" s="22"/>
      <c r="K56" s="25" t="s">
        <v>15</v>
      </c>
      <c r="L56" s="26" t="s">
        <v>18</v>
      </c>
      <c r="M56" s="27"/>
      <c r="N56" s="24" t="s">
        <v>64</v>
      </c>
      <c r="O56" s="24"/>
    </row>
    <row r="57" spans="1:15" s="9" customFormat="1" ht="14.25" customHeight="1" x14ac:dyDescent="0.2">
      <c r="A57" s="22">
        <v>1967</v>
      </c>
      <c r="B57" s="23">
        <v>42262</v>
      </c>
      <c r="C57" s="24" t="s">
        <v>52</v>
      </c>
      <c r="D57" s="22">
        <v>6</v>
      </c>
      <c r="E57" s="22">
        <v>0</v>
      </c>
      <c r="F57" s="22" t="s">
        <v>6</v>
      </c>
      <c r="G57" s="22">
        <v>1</v>
      </c>
      <c r="H57" s="22"/>
      <c r="I57" s="22"/>
      <c r="J57" s="22"/>
      <c r="K57" s="25" t="s">
        <v>17</v>
      </c>
      <c r="L57" s="26" t="s">
        <v>89</v>
      </c>
      <c r="M57" s="27"/>
      <c r="N57" s="24" t="s">
        <v>64</v>
      </c>
      <c r="O57" s="24"/>
    </row>
    <row r="58" spans="1:15" s="9" customFormat="1" ht="14.25" customHeight="1" x14ac:dyDescent="0.2">
      <c r="A58" s="22">
        <v>1967</v>
      </c>
      <c r="B58" s="23">
        <v>42269</v>
      </c>
      <c r="C58" s="24" t="s">
        <v>69</v>
      </c>
      <c r="D58" s="22">
        <v>13</v>
      </c>
      <c r="E58" s="22">
        <v>6</v>
      </c>
      <c r="F58" s="22" t="s">
        <v>6</v>
      </c>
      <c r="G58" s="22">
        <v>1</v>
      </c>
      <c r="H58" s="22"/>
      <c r="I58" s="22"/>
      <c r="J58" s="22"/>
      <c r="K58" s="25" t="s">
        <v>17</v>
      </c>
      <c r="L58" s="26" t="s">
        <v>89</v>
      </c>
      <c r="M58" s="27"/>
      <c r="N58" s="24" t="s">
        <v>64</v>
      </c>
      <c r="O58" s="24"/>
    </row>
    <row r="59" spans="1:15" s="9" customFormat="1" ht="14.25" customHeight="1" x14ac:dyDescent="0.2">
      <c r="A59" s="22">
        <v>1967</v>
      </c>
      <c r="B59" s="23">
        <v>42276</v>
      </c>
      <c r="C59" s="24" t="s">
        <v>30</v>
      </c>
      <c r="D59" s="22">
        <v>0</v>
      </c>
      <c r="E59" s="22">
        <v>33</v>
      </c>
      <c r="F59" s="22" t="s">
        <v>7</v>
      </c>
      <c r="G59" s="22"/>
      <c r="H59" s="22">
        <v>1</v>
      </c>
      <c r="I59" s="22"/>
      <c r="J59" s="22"/>
      <c r="K59" s="25" t="s">
        <v>15</v>
      </c>
      <c r="L59" s="26" t="s">
        <v>31</v>
      </c>
      <c r="M59" s="27"/>
      <c r="N59" s="24" t="s">
        <v>64</v>
      </c>
      <c r="O59" s="24"/>
    </row>
    <row r="60" spans="1:15" s="9" customFormat="1" ht="14.25" customHeight="1" x14ac:dyDescent="0.2">
      <c r="A60" s="22">
        <v>1967</v>
      </c>
      <c r="B60" s="23">
        <v>42283</v>
      </c>
      <c r="C60" s="24" t="s">
        <v>25</v>
      </c>
      <c r="D60" s="22">
        <v>0</v>
      </c>
      <c r="E60" s="22">
        <v>23</v>
      </c>
      <c r="F60" s="22" t="s">
        <v>7</v>
      </c>
      <c r="G60" s="22"/>
      <c r="H60" s="22">
        <v>1</v>
      </c>
      <c r="I60" s="22"/>
      <c r="J60" s="22"/>
      <c r="K60" s="25" t="s">
        <v>17</v>
      </c>
      <c r="L60" s="26" t="s">
        <v>89</v>
      </c>
      <c r="M60" s="27"/>
      <c r="N60" s="24" t="s">
        <v>64</v>
      </c>
      <c r="O60" s="24"/>
    </row>
    <row r="61" spans="1:15" s="9" customFormat="1" ht="14.25" customHeight="1" x14ac:dyDescent="0.2">
      <c r="A61" s="22">
        <v>1967</v>
      </c>
      <c r="B61" s="23">
        <v>42290</v>
      </c>
      <c r="C61" s="24" t="s">
        <v>22</v>
      </c>
      <c r="D61" s="22">
        <v>0</v>
      </c>
      <c r="E61" s="22">
        <v>19</v>
      </c>
      <c r="F61" s="22" t="s">
        <v>7</v>
      </c>
      <c r="G61" s="22"/>
      <c r="H61" s="22">
        <v>1</v>
      </c>
      <c r="I61" s="22"/>
      <c r="J61" s="22"/>
      <c r="K61" s="25" t="s">
        <v>15</v>
      </c>
      <c r="L61" s="26" t="s">
        <v>23</v>
      </c>
      <c r="M61" s="27"/>
      <c r="N61" s="24" t="s">
        <v>64</v>
      </c>
      <c r="O61" s="24"/>
    </row>
    <row r="62" spans="1:15" s="9" customFormat="1" ht="14.25" customHeight="1" x14ac:dyDescent="0.2">
      <c r="A62" s="22">
        <v>1967</v>
      </c>
      <c r="B62" s="23">
        <v>42297</v>
      </c>
      <c r="C62" s="24" t="s">
        <v>35</v>
      </c>
      <c r="D62" s="22">
        <v>14</v>
      </c>
      <c r="E62" s="22">
        <v>32</v>
      </c>
      <c r="F62" s="22" t="s">
        <v>7</v>
      </c>
      <c r="G62" s="22"/>
      <c r="H62" s="22">
        <v>1</v>
      </c>
      <c r="I62" s="22"/>
      <c r="J62" s="22"/>
      <c r="K62" s="25" t="s">
        <v>15</v>
      </c>
      <c r="L62" s="26" t="s">
        <v>36</v>
      </c>
      <c r="M62" s="27" t="s">
        <v>37</v>
      </c>
      <c r="N62" s="24" t="s">
        <v>64</v>
      </c>
      <c r="O62" s="24"/>
    </row>
    <row r="63" spans="1:15" s="9" customFormat="1" ht="14.25" customHeight="1" x14ac:dyDescent="0.2">
      <c r="A63" s="22">
        <v>1967</v>
      </c>
      <c r="B63" s="23">
        <v>42304</v>
      </c>
      <c r="C63" s="24" t="s">
        <v>59</v>
      </c>
      <c r="D63" s="22">
        <v>6</v>
      </c>
      <c r="E63" s="22">
        <v>27</v>
      </c>
      <c r="F63" s="22" t="s">
        <v>7</v>
      </c>
      <c r="G63" s="22"/>
      <c r="H63" s="22">
        <v>1</v>
      </c>
      <c r="I63" s="22"/>
      <c r="J63" s="22"/>
      <c r="K63" s="25" t="s">
        <v>15</v>
      </c>
      <c r="L63" s="26" t="s">
        <v>59</v>
      </c>
      <c r="M63" s="27"/>
      <c r="N63" s="24" t="s">
        <v>64</v>
      </c>
      <c r="O63" s="24"/>
    </row>
    <row r="64" spans="1:15" s="9" customFormat="1" ht="14.25" customHeight="1" x14ac:dyDescent="0.2">
      <c r="A64" s="22">
        <v>1967</v>
      </c>
      <c r="B64" s="23">
        <v>42311</v>
      </c>
      <c r="C64" s="24" t="s">
        <v>41</v>
      </c>
      <c r="D64" s="22">
        <v>38</v>
      </c>
      <c r="E64" s="22">
        <v>7</v>
      </c>
      <c r="F64" s="22" t="s">
        <v>6</v>
      </c>
      <c r="G64" s="22">
        <v>1</v>
      </c>
      <c r="H64" s="22"/>
      <c r="I64" s="22"/>
      <c r="J64" s="22"/>
      <c r="K64" s="25" t="s">
        <v>17</v>
      </c>
      <c r="L64" s="26" t="s">
        <v>89</v>
      </c>
      <c r="M64" s="27"/>
      <c r="N64" s="24" t="s">
        <v>64</v>
      </c>
      <c r="O64" s="24"/>
    </row>
    <row r="65" spans="1:15" s="9" customFormat="1" ht="14.25" customHeight="1" x14ac:dyDescent="0.2">
      <c r="A65" s="10">
        <v>1968</v>
      </c>
      <c r="B65" s="11">
        <v>42253</v>
      </c>
      <c r="C65" s="12" t="s">
        <v>56</v>
      </c>
      <c r="D65" s="10">
        <v>0</v>
      </c>
      <c r="E65" s="10">
        <v>28</v>
      </c>
      <c r="F65" s="10" t="s">
        <v>7</v>
      </c>
      <c r="G65" s="10"/>
      <c r="H65" s="10">
        <v>1</v>
      </c>
      <c r="I65" s="10"/>
      <c r="J65" s="10"/>
      <c r="K65" s="13" t="s">
        <v>15</v>
      </c>
      <c r="L65" s="14" t="s">
        <v>56</v>
      </c>
      <c r="M65" s="15"/>
      <c r="N65" s="12" t="s">
        <v>64</v>
      </c>
      <c r="O65" s="16"/>
    </row>
    <row r="66" spans="1:15" s="9" customFormat="1" ht="14.25" customHeight="1" x14ac:dyDescent="0.2">
      <c r="A66" s="10">
        <v>1968</v>
      </c>
      <c r="B66" s="11">
        <v>42260</v>
      </c>
      <c r="C66" s="12" t="s">
        <v>18</v>
      </c>
      <c r="D66" s="10">
        <v>0</v>
      </c>
      <c r="E66" s="10">
        <v>32</v>
      </c>
      <c r="F66" s="10" t="s">
        <v>7</v>
      </c>
      <c r="G66" s="10"/>
      <c r="H66" s="10">
        <v>1</v>
      </c>
      <c r="I66" s="10"/>
      <c r="J66" s="10"/>
      <c r="K66" s="13" t="s">
        <v>15</v>
      </c>
      <c r="L66" s="14" t="s">
        <v>18</v>
      </c>
      <c r="M66" s="15"/>
      <c r="N66" s="12" t="s">
        <v>64</v>
      </c>
      <c r="O66" s="16"/>
    </row>
    <row r="67" spans="1:15" s="9" customFormat="1" ht="14.25" customHeight="1" x14ac:dyDescent="0.2">
      <c r="A67" s="10">
        <v>1968</v>
      </c>
      <c r="B67" s="11">
        <v>42268</v>
      </c>
      <c r="C67" s="12" t="s">
        <v>52</v>
      </c>
      <c r="D67" s="10">
        <v>13</v>
      </c>
      <c r="E67" s="10">
        <v>0</v>
      </c>
      <c r="F67" s="10" t="s">
        <v>6</v>
      </c>
      <c r="G67" s="10">
        <v>1</v>
      </c>
      <c r="H67" s="10"/>
      <c r="I67" s="10"/>
      <c r="J67" s="10"/>
      <c r="K67" s="13" t="s">
        <v>15</v>
      </c>
      <c r="L67" s="14" t="s">
        <v>53</v>
      </c>
      <c r="M67" s="15"/>
      <c r="N67" s="12" t="s">
        <v>64</v>
      </c>
      <c r="O67" s="16" t="s">
        <v>43</v>
      </c>
    </row>
    <row r="68" spans="1:15" s="9" customFormat="1" ht="14.25" customHeight="1" x14ac:dyDescent="0.2">
      <c r="A68" s="10">
        <v>1968</v>
      </c>
      <c r="B68" s="11">
        <v>42275</v>
      </c>
      <c r="C68" s="12" t="s">
        <v>68</v>
      </c>
      <c r="D68" s="10">
        <v>36</v>
      </c>
      <c r="E68" s="10">
        <v>0</v>
      </c>
      <c r="F68" s="10" t="s">
        <v>6</v>
      </c>
      <c r="G68" s="10">
        <v>1</v>
      </c>
      <c r="H68" s="10"/>
      <c r="I68" s="10"/>
      <c r="J68" s="10"/>
      <c r="K68" s="13" t="s">
        <v>17</v>
      </c>
      <c r="L68" s="14" t="s">
        <v>89</v>
      </c>
      <c r="M68" s="15"/>
      <c r="N68" s="12" t="s">
        <v>64</v>
      </c>
      <c r="O68" s="16"/>
    </row>
    <row r="69" spans="1:15" s="9" customFormat="1" ht="14.25" customHeight="1" x14ac:dyDescent="0.2">
      <c r="A69" s="10">
        <v>1968</v>
      </c>
      <c r="B69" s="11">
        <v>42281</v>
      </c>
      <c r="C69" s="12" t="s">
        <v>30</v>
      </c>
      <c r="D69" s="10">
        <v>0</v>
      </c>
      <c r="E69" s="10">
        <v>26</v>
      </c>
      <c r="F69" s="10" t="s">
        <v>7</v>
      </c>
      <c r="G69" s="10"/>
      <c r="H69" s="10">
        <v>1</v>
      </c>
      <c r="I69" s="10"/>
      <c r="J69" s="10"/>
      <c r="K69" s="13" t="s">
        <v>17</v>
      </c>
      <c r="L69" s="14" t="s">
        <v>89</v>
      </c>
      <c r="M69" s="15"/>
      <c r="N69" s="12" t="s">
        <v>64</v>
      </c>
      <c r="O69" s="16"/>
    </row>
    <row r="70" spans="1:15" s="9" customFormat="1" ht="14.25" customHeight="1" x14ac:dyDescent="0.2">
      <c r="A70" s="10">
        <v>1968</v>
      </c>
      <c r="B70" s="11">
        <v>42288</v>
      </c>
      <c r="C70" s="12" t="s">
        <v>25</v>
      </c>
      <c r="D70" s="10">
        <v>6</v>
      </c>
      <c r="E70" s="10">
        <v>29</v>
      </c>
      <c r="F70" s="10" t="s">
        <v>7</v>
      </c>
      <c r="G70" s="10"/>
      <c r="H70" s="10">
        <v>1</v>
      </c>
      <c r="I70" s="10"/>
      <c r="J70" s="10"/>
      <c r="K70" s="13" t="s">
        <v>15</v>
      </c>
      <c r="L70" s="14" t="s">
        <v>25</v>
      </c>
      <c r="M70" s="15" t="s">
        <v>26</v>
      </c>
      <c r="N70" s="12" t="s">
        <v>64</v>
      </c>
      <c r="O70" s="16"/>
    </row>
    <row r="71" spans="1:15" s="9" customFormat="1" ht="14.25" customHeight="1" x14ac:dyDescent="0.2">
      <c r="A71" s="10">
        <v>1968</v>
      </c>
      <c r="B71" s="11">
        <v>42295</v>
      </c>
      <c r="C71" s="12" t="s">
        <v>22</v>
      </c>
      <c r="D71" s="10">
        <v>6</v>
      </c>
      <c r="E71" s="10">
        <v>26</v>
      </c>
      <c r="F71" s="10" t="s">
        <v>7</v>
      </c>
      <c r="G71" s="10"/>
      <c r="H71" s="10">
        <v>1</v>
      </c>
      <c r="I71" s="10"/>
      <c r="J71" s="10"/>
      <c r="K71" s="13" t="s">
        <v>17</v>
      </c>
      <c r="L71" s="14" t="s">
        <v>89</v>
      </c>
      <c r="M71" s="15"/>
      <c r="N71" s="12" t="s">
        <v>64</v>
      </c>
      <c r="O71" s="16"/>
    </row>
    <row r="72" spans="1:15" s="9" customFormat="1" ht="14.25" customHeight="1" x14ac:dyDescent="0.2">
      <c r="A72" s="10">
        <v>1968</v>
      </c>
      <c r="B72" s="11">
        <v>42302</v>
      </c>
      <c r="C72" s="12" t="s">
        <v>35</v>
      </c>
      <c r="D72" s="10">
        <v>6</v>
      </c>
      <c r="E72" s="10">
        <v>19</v>
      </c>
      <c r="F72" s="10" t="s">
        <v>7</v>
      </c>
      <c r="G72" s="10"/>
      <c r="H72" s="10">
        <v>1</v>
      </c>
      <c r="I72" s="10"/>
      <c r="J72" s="10"/>
      <c r="K72" s="13" t="s">
        <v>17</v>
      </c>
      <c r="L72" s="14" t="s">
        <v>89</v>
      </c>
      <c r="M72" s="15"/>
      <c r="N72" s="12" t="s">
        <v>64</v>
      </c>
      <c r="O72" s="16"/>
    </row>
    <row r="73" spans="1:15" s="9" customFormat="1" ht="14.25" customHeight="1" x14ac:dyDescent="0.2">
      <c r="A73" s="10">
        <v>1968</v>
      </c>
      <c r="B73" s="11">
        <v>42309</v>
      </c>
      <c r="C73" s="12" t="s">
        <v>59</v>
      </c>
      <c r="D73" s="10">
        <v>6</v>
      </c>
      <c r="E73" s="10">
        <v>13</v>
      </c>
      <c r="F73" s="10" t="s">
        <v>7</v>
      </c>
      <c r="G73" s="10"/>
      <c r="H73" s="10">
        <v>1</v>
      </c>
      <c r="I73" s="10"/>
      <c r="J73" s="10"/>
      <c r="K73" s="13" t="s">
        <v>17</v>
      </c>
      <c r="L73" s="14" t="s">
        <v>89</v>
      </c>
      <c r="M73" s="15"/>
      <c r="N73" s="12" t="s">
        <v>64</v>
      </c>
      <c r="O73" s="16"/>
    </row>
    <row r="74" spans="1:15" s="9" customFormat="1" ht="14.25" customHeight="1" x14ac:dyDescent="0.2">
      <c r="A74" s="10">
        <v>1968</v>
      </c>
      <c r="B74" s="11">
        <v>42316</v>
      </c>
      <c r="C74" s="12" t="s">
        <v>41</v>
      </c>
      <c r="D74" s="10">
        <v>39</v>
      </c>
      <c r="E74" s="10">
        <v>7</v>
      </c>
      <c r="F74" s="10" t="s">
        <v>6</v>
      </c>
      <c r="G74" s="10">
        <v>1</v>
      </c>
      <c r="H74" s="10"/>
      <c r="I74" s="10"/>
      <c r="J74" s="10"/>
      <c r="K74" s="13" t="s">
        <v>15</v>
      </c>
      <c r="L74" s="14" t="s">
        <v>42</v>
      </c>
      <c r="M74" s="15"/>
      <c r="N74" s="12" t="s">
        <v>64</v>
      </c>
      <c r="O74" s="16"/>
    </row>
    <row r="75" spans="1:15" s="9" customFormat="1" ht="14.25" customHeight="1" x14ac:dyDescent="0.2">
      <c r="A75" s="22">
        <v>1969</v>
      </c>
      <c r="B75" s="23">
        <v>42259</v>
      </c>
      <c r="C75" s="24" t="s">
        <v>18</v>
      </c>
      <c r="D75" s="22">
        <v>6</v>
      </c>
      <c r="E75" s="22">
        <v>52</v>
      </c>
      <c r="F75" s="22" t="s">
        <v>7</v>
      </c>
      <c r="G75" s="22"/>
      <c r="H75" s="22">
        <v>1</v>
      </c>
      <c r="I75" s="22"/>
      <c r="J75" s="22"/>
      <c r="K75" s="25" t="s">
        <v>15</v>
      </c>
      <c r="L75" s="26" t="s">
        <v>18</v>
      </c>
      <c r="M75" s="27"/>
      <c r="N75" s="24" t="s">
        <v>71</v>
      </c>
      <c r="O75" s="24"/>
    </row>
    <row r="76" spans="1:15" s="9" customFormat="1" ht="14.25" customHeight="1" x14ac:dyDescent="0.2">
      <c r="A76" s="22">
        <v>1969</v>
      </c>
      <c r="B76" s="23">
        <v>42266</v>
      </c>
      <c r="C76" s="24" t="s">
        <v>52</v>
      </c>
      <c r="D76" s="22">
        <v>52</v>
      </c>
      <c r="E76" s="22">
        <v>18</v>
      </c>
      <c r="F76" s="22" t="s">
        <v>6</v>
      </c>
      <c r="G76" s="22">
        <v>1</v>
      </c>
      <c r="H76" s="22"/>
      <c r="I76" s="22"/>
      <c r="J76" s="22"/>
      <c r="K76" s="25" t="s">
        <v>17</v>
      </c>
      <c r="L76" s="26" t="s">
        <v>89</v>
      </c>
      <c r="M76" s="27"/>
      <c r="N76" s="24" t="s">
        <v>71</v>
      </c>
      <c r="O76" s="24"/>
    </row>
    <row r="77" spans="1:15" s="9" customFormat="1" ht="14.25" customHeight="1" x14ac:dyDescent="0.2">
      <c r="A77" s="22">
        <v>1969</v>
      </c>
      <c r="B77" s="23">
        <v>42273</v>
      </c>
      <c r="C77" s="24" t="s">
        <v>19</v>
      </c>
      <c r="D77" s="22">
        <v>6</v>
      </c>
      <c r="E77" s="22">
        <v>13</v>
      </c>
      <c r="F77" s="22" t="s">
        <v>7</v>
      </c>
      <c r="G77" s="22"/>
      <c r="H77" s="22">
        <v>1</v>
      </c>
      <c r="I77" s="22"/>
      <c r="J77" s="22"/>
      <c r="K77" s="25" t="s">
        <v>15</v>
      </c>
      <c r="L77" s="26" t="s">
        <v>20</v>
      </c>
      <c r="M77" s="27" t="s">
        <v>21</v>
      </c>
      <c r="N77" s="24" t="s">
        <v>71</v>
      </c>
      <c r="O77" s="24"/>
    </row>
    <row r="78" spans="1:15" s="9" customFormat="1" ht="14.25" customHeight="1" x14ac:dyDescent="0.2">
      <c r="A78" s="22">
        <v>1969</v>
      </c>
      <c r="B78" s="23">
        <v>42281</v>
      </c>
      <c r="C78" s="24" t="s">
        <v>48</v>
      </c>
      <c r="D78" s="22">
        <v>18</v>
      </c>
      <c r="E78" s="22">
        <v>22</v>
      </c>
      <c r="F78" s="22" t="s">
        <v>7</v>
      </c>
      <c r="G78" s="22"/>
      <c r="H78" s="22">
        <v>1</v>
      </c>
      <c r="I78" s="22"/>
      <c r="J78" s="22"/>
      <c r="K78" s="25" t="s">
        <v>15</v>
      </c>
      <c r="L78" s="26" t="s">
        <v>49</v>
      </c>
      <c r="M78" s="27" t="s">
        <v>72</v>
      </c>
      <c r="N78" s="24" t="s">
        <v>71</v>
      </c>
      <c r="O78" s="24"/>
    </row>
    <row r="79" spans="1:15" s="9" customFormat="1" ht="14.25" customHeight="1" x14ac:dyDescent="0.2">
      <c r="A79" s="22">
        <v>1969</v>
      </c>
      <c r="B79" s="23">
        <v>42287</v>
      </c>
      <c r="C79" s="24" t="s">
        <v>22</v>
      </c>
      <c r="D79" s="22">
        <v>14</v>
      </c>
      <c r="E79" s="22">
        <v>14</v>
      </c>
      <c r="F79" s="22" t="s">
        <v>8</v>
      </c>
      <c r="G79" s="22"/>
      <c r="H79" s="22"/>
      <c r="I79" s="22">
        <v>1</v>
      </c>
      <c r="J79" s="22"/>
      <c r="K79" s="25" t="s">
        <v>15</v>
      </c>
      <c r="L79" s="26" t="s">
        <v>23</v>
      </c>
      <c r="M79" s="27"/>
      <c r="N79" s="24" t="s">
        <v>71</v>
      </c>
      <c r="O79" s="24"/>
    </row>
    <row r="80" spans="1:15" s="9" customFormat="1" ht="14.25" customHeight="1" x14ac:dyDescent="0.2">
      <c r="A80" s="22">
        <v>1969</v>
      </c>
      <c r="B80" s="23">
        <v>42294</v>
      </c>
      <c r="C80" s="24" t="s">
        <v>41</v>
      </c>
      <c r="D80" s="22">
        <v>50</v>
      </c>
      <c r="E80" s="22">
        <v>6</v>
      </c>
      <c r="F80" s="22" t="s">
        <v>6</v>
      </c>
      <c r="G80" s="22">
        <v>1</v>
      </c>
      <c r="H80" s="22"/>
      <c r="I80" s="22"/>
      <c r="J80" s="22"/>
      <c r="K80" s="25" t="s">
        <v>17</v>
      </c>
      <c r="L80" s="26" t="s">
        <v>89</v>
      </c>
      <c r="M80" s="27"/>
      <c r="N80" s="24" t="s">
        <v>71</v>
      </c>
      <c r="O80" s="24"/>
    </row>
    <row r="81" spans="1:15" s="9" customFormat="1" ht="14.25" customHeight="1" x14ac:dyDescent="0.2">
      <c r="A81" s="22">
        <v>1969</v>
      </c>
      <c r="B81" s="23">
        <v>42301</v>
      </c>
      <c r="C81" s="24" t="s">
        <v>62</v>
      </c>
      <c r="D81" s="22">
        <v>0</v>
      </c>
      <c r="E81" s="22">
        <v>35</v>
      </c>
      <c r="F81" s="22" t="s">
        <v>7</v>
      </c>
      <c r="G81" s="22"/>
      <c r="H81" s="22">
        <v>1</v>
      </c>
      <c r="I81" s="22"/>
      <c r="J81" s="22"/>
      <c r="K81" s="25" t="s">
        <v>15</v>
      </c>
      <c r="L81" s="26" t="s">
        <v>62</v>
      </c>
      <c r="M81" s="27"/>
      <c r="N81" s="24" t="s">
        <v>71</v>
      </c>
      <c r="O81" s="24"/>
    </row>
    <row r="82" spans="1:15" s="9" customFormat="1" ht="14.25" customHeight="1" x14ac:dyDescent="0.2">
      <c r="A82" s="22">
        <v>1969</v>
      </c>
      <c r="B82" s="23">
        <v>42308</v>
      </c>
      <c r="C82" s="24" t="s">
        <v>59</v>
      </c>
      <c r="D82" s="22">
        <v>22</v>
      </c>
      <c r="E82" s="22">
        <v>14</v>
      </c>
      <c r="F82" s="22" t="s">
        <v>6</v>
      </c>
      <c r="G82" s="22">
        <v>1</v>
      </c>
      <c r="H82" s="22"/>
      <c r="I82" s="22"/>
      <c r="J82" s="22"/>
      <c r="K82" s="25" t="s">
        <v>15</v>
      </c>
      <c r="L82" s="26" t="s">
        <v>59</v>
      </c>
      <c r="M82" s="27"/>
      <c r="N82" s="24" t="s">
        <v>71</v>
      </c>
      <c r="O82" s="24"/>
    </row>
    <row r="83" spans="1:15" s="9" customFormat="1" ht="14.25" customHeight="1" x14ac:dyDescent="0.2">
      <c r="A83" s="22">
        <v>1969</v>
      </c>
      <c r="B83" s="23">
        <v>42315</v>
      </c>
      <c r="C83" s="24" t="s">
        <v>56</v>
      </c>
      <c r="D83" s="22">
        <v>6</v>
      </c>
      <c r="E83" s="22">
        <v>28</v>
      </c>
      <c r="F83" s="22" t="s">
        <v>7</v>
      </c>
      <c r="G83" s="22"/>
      <c r="H83" s="22">
        <v>1</v>
      </c>
      <c r="I83" s="22"/>
      <c r="J83" s="22"/>
      <c r="K83" s="25" t="s">
        <v>17</v>
      </c>
      <c r="L83" s="26" t="s">
        <v>89</v>
      </c>
      <c r="M83" s="27"/>
      <c r="N83" s="24" t="s">
        <v>71</v>
      </c>
      <c r="O83" s="24"/>
    </row>
    <row r="84" spans="1:15" ht="14.25" customHeight="1" x14ac:dyDescent="0.2">
      <c r="A84" s="10">
        <v>1970</v>
      </c>
      <c r="B84" s="11">
        <v>42251</v>
      </c>
      <c r="C84" s="12" t="s">
        <v>30</v>
      </c>
      <c r="D84" s="10">
        <v>12</v>
      </c>
      <c r="E84" s="10">
        <v>44</v>
      </c>
      <c r="F84" s="10" t="s">
        <v>7</v>
      </c>
      <c r="H84" s="10">
        <v>1</v>
      </c>
      <c r="K84" s="13" t="s">
        <v>15</v>
      </c>
      <c r="L84" s="14" t="s">
        <v>31</v>
      </c>
      <c r="N84" s="12" t="s">
        <v>71</v>
      </c>
      <c r="O84" s="16"/>
    </row>
    <row r="85" spans="1:15" ht="14.25" customHeight="1" x14ac:dyDescent="0.2">
      <c r="A85" s="10">
        <v>1970</v>
      </c>
      <c r="B85" s="11">
        <v>42258</v>
      </c>
      <c r="C85" s="12" t="s">
        <v>44</v>
      </c>
      <c r="D85" s="10">
        <v>38</v>
      </c>
      <c r="E85" s="10">
        <v>0</v>
      </c>
      <c r="F85" s="10" t="s">
        <v>6</v>
      </c>
      <c r="G85" s="10">
        <v>1</v>
      </c>
      <c r="K85" s="13" t="s">
        <v>17</v>
      </c>
      <c r="L85" s="14" t="s">
        <v>89</v>
      </c>
      <c r="N85" s="12" t="s">
        <v>71</v>
      </c>
      <c r="O85" s="16"/>
    </row>
    <row r="86" spans="1:15" ht="14.25" customHeight="1" x14ac:dyDescent="0.2">
      <c r="A86" s="10">
        <v>1970</v>
      </c>
      <c r="B86" s="11">
        <v>42265</v>
      </c>
      <c r="C86" s="12" t="s">
        <v>19</v>
      </c>
      <c r="D86" s="10">
        <v>0</v>
      </c>
      <c r="E86" s="10">
        <v>32</v>
      </c>
      <c r="F86" s="10" t="s">
        <v>7</v>
      </c>
      <c r="H86" s="10">
        <v>1</v>
      </c>
      <c r="K86" s="13" t="s">
        <v>17</v>
      </c>
      <c r="L86" s="14" t="s">
        <v>89</v>
      </c>
      <c r="N86" s="12" t="s">
        <v>71</v>
      </c>
      <c r="O86" s="16"/>
    </row>
    <row r="87" spans="1:15" ht="14.25" customHeight="1" x14ac:dyDescent="0.2">
      <c r="A87" s="10">
        <v>1970</v>
      </c>
      <c r="B87" s="11">
        <v>42272</v>
      </c>
      <c r="C87" s="12" t="s">
        <v>94</v>
      </c>
      <c r="D87" s="10">
        <v>0</v>
      </c>
      <c r="E87" s="10">
        <v>28</v>
      </c>
      <c r="F87" s="10" t="s">
        <v>7</v>
      </c>
      <c r="H87" s="10">
        <v>1</v>
      </c>
      <c r="K87" s="13" t="s">
        <v>17</v>
      </c>
      <c r="L87" s="14" t="s">
        <v>89</v>
      </c>
      <c r="N87" s="12" t="s">
        <v>71</v>
      </c>
      <c r="O87" s="16"/>
    </row>
    <row r="88" spans="1:15" ht="14.25" customHeight="1" x14ac:dyDescent="0.2">
      <c r="A88" s="10">
        <v>1970</v>
      </c>
      <c r="B88" s="11">
        <v>42279</v>
      </c>
      <c r="C88" s="12" t="s">
        <v>54</v>
      </c>
      <c r="D88" s="10">
        <v>12</v>
      </c>
      <c r="E88" s="10">
        <v>32</v>
      </c>
      <c r="F88" s="10" t="s">
        <v>7</v>
      </c>
      <c r="H88" s="10">
        <v>1</v>
      </c>
      <c r="K88" s="13" t="s">
        <v>15</v>
      </c>
      <c r="L88" s="14" t="s">
        <v>73</v>
      </c>
      <c r="N88" s="12" t="s">
        <v>71</v>
      </c>
      <c r="O88" s="16"/>
    </row>
    <row r="89" spans="1:15" ht="14.25" customHeight="1" x14ac:dyDescent="0.2">
      <c r="A89" s="10">
        <v>1970</v>
      </c>
      <c r="B89" s="11">
        <v>42286</v>
      </c>
      <c r="C89" s="12" t="s">
        <v>56</v>
      </c>
      <c r="D89" s="10">
        <v>6</v>
      </c>
      <c r="E89" s="10">
        <v>49</v>
      </c>
      <c r="F89" s="10" t="s">
        <v>7</v>
      </c>
      <c r="H89" s="10">
        <v>1</v>
      </c>
      <c r="K89" s="13" t="s">
        <v>15</v>
      </c>
      <c r="L89" s="14" t="s">
        <v>56</v>
      </c>
      <c r="N89" s="12" t="s">
        <v>71</v>
      </c>
      <c r="O89" s="16"/>
    </row>
    <row r="90" spans="1:15" ht="14.25" customHeight="1" x14ac:dyDescent="0.2">
      <c r="A90" s="10">
        <v>1970</v>
      </c>
      <c r="B90" s="11">
        <v>42300</v>
      </c>
      <c r="C90" s="12" t="s">
        <v>62</v>
      </c>
      <c r="D90" s="10">
        <v>16</v>
      </c>
      <c r="E90" s="10">
        <v>36</v>
      </c>
      <c r="F90" s="10" t="s">
        <v>7</v>
      </c>
      <c r="H90" s="10">
        <v>1</v>
      </c>
      <c r="K90" s="13" t="s">
        <v>17</v>
      </c>
      <c r="L90" s="14" t="s">
        <v>89</v>
      </c>
      <c r="N90" s="12" t="s">
        <v>71</v>
      </c>
      <c r="O90" s="16"/>
    </row>
    <row r="91" spans="1:15" ht="14.25" customHeight="1" x14ac:dyDescent="0.2">
      <c r="A91" s="10">
        <v>1970</v>
      </c>
      <c r="B91" s="11">
        <v>42310</v>
      </c>
      <c r="C91" s="12" t="s">
        <v>32</v>
      </c>
      <c r="D91" s="10">
        <v>0</v>
      </c>
      <c r="E91" s="10">
        <v>24</v>
      </c>
      <c r="F91" s="10" t="s">
        <v>7</v>
      </c>
      <c r="H91" s="10">
        <v>1</v>
      </c>
      <c r="K91" s="13" t="s">
        <v>17</v>
      </c>
      <c r="L91" s="14" t="s">
        <v>89</v>
      </c>
      <c r="N91" s="12" t="s">
        <v>71</v>
      </c>
      <c r="O91" s="16" t="s">
        <v>43</v>
      </c>
    </row>
    <row r="92" spans="1:15" ht="14.25" customHeight="1" x14ac:dyDescent="0.2">
      <c r="A92" s="10">
        <v>1970</v>
      </c>
      <c r="B92" s="11">
        <v>42314</v>
      </c>
      <c r="C92" s="12" t="s">
        <v>52</v>
      </c>
      <c r="D92" s="10">
        <v>18</v>
      </c>
      <c r="E92" s="10">
        <v>8</v>
      </c>
      <c r="F92" s="10" t="s">
        <v>6</v>
      </c>
      <c r="G92" s="10">
        <v>1</v>
      </c>
      <c r="K92" s="13" t="s">
        <v>17</v>
      </c>
      <c r="L92" s="14" t="s">
        <v>89</v>
      </c>
      <c r="N92" s="12" t="s">
        <v>71</v>
      </c>
      <c r="O92" s="16"/>
    </row>
    <row r="93" spans="1:15" ht="14.25" customHeight="1" x14ac:dyDescent="0.2">
      <c r="A93" s="10">
        <v>1970</v>
      </c>
      <c r="B93" s="11">
        <v>42321</v>
      </c>
      <c r="C93" s="12" t="s">
        <v>40</v>
      </c>
      <c r="D93" s="10">
        <v>22</v>
      </c>
      <c r="E93" s="10">
        <v>6</v>
      </c>
      <c r="F93" s="10" t="s">
        <v>6</v>
      </c>
      <c r="G93" s="10">
        <v>1</v>
      </c>
      <c r="K93" s="13" t="s">
        <v>15</v>
      </c>
      <c r="L93" s="14" t="s">
        <v>39</v>
      </c>
      <c r="N93" s="12" t="s">
        <v>71</v>
      </c>
      <c r="O93" s="16" t="s">
        <v>74</v>
      </c>
    </row>
    <row r="94" spans="1:15" ht="14.25" customHeight="1" x14ac:dyDescent="0.2">
      <c r="A94" s="22">
        <v>1971</v>
      </c>
      <c r="B94" s="23">
        <v>42250</v>
      </c>
      <c r="C94" s="24" t="s">
        <v>30</v>
      </c>
      <c r="D94" s="22">
        <v>0</v>
      </c>
      <c r="E94" s="22">
        <v>54</v>
      </c>
      <c r="F94" s="22" t="s">
        <v>7</v>
      </c>
      <c r="G94" s="22"/>
      <c r="H94" s="22">
        <v>1</v>
      </c>
      <c r="I94" s="22"/>
      <c r="J94" s="22"/>
      <c r="K94" s="25" t="s">
        <v>17</v>
      </c>
      <c r="L94" s="26" t="s">
        <v>89</v>
      </c>
      <c r="M94" s="27"/>
      <c r="N94" s="24" t="s">
        <v>63</v>
      </c>
      <c r="O94" s="24"/>
    </row>
    <row r="95" spans="1:15" ht="14.25" customHeight="1" x14ac:dyDescent="0.2">
      <c r="A95" s="22">
        <v>1971</v>
      </c>
      <c r="B95" s="23">
        <v>42257</v>
      </c>
      <c r="C95" s="24" t="s">
        <v>44</v>
      </c>
      <c r="D95" s="22">
        <v>20</v>
      </c>
      <c r="E95" s="22">
        <v>8</v>
      </c>
      <c r="F95" s="22" t="s">
        <v>6</v>
      </c>
      <c r="G95" s="22">
        <v>1</v>
      </c>
      <c r="H95" s="22"/>
      <c r="I95" s="22"/>
      <c r="J95" s="22"/>
      <c r="K95" s="25" t="s">
        <v>15</v>
      </c>
      <c r="L95" s="26" t="s">
        <v>44</v>
      </c>
      <c r="M95" s="27"/>
      <c r="N95" s="24" t="s">
        <v>63</v>
      </c>
      <c r="O95" s="24"/>
    </row>
    <row r="96" spans="1:15" ht="14.25" customHeight="1" x14ac:dyDescent="0.2">
      <c r="A96" s="22">
        <v>1971</v>
      </c>
      <c r="B96" s="23">
        <v>42264</v>
      </c>
      <c r="C96" s="24" t="s">
        <v>19</v>
      </c>
      <c r="D96" s="22">
        <v>0</v>
      </c>
      <c r="E96" s="22">
        <v>40</v>
      </c>
      <c r="F96" s="22" t="s">
        <v>7</v>
      </c>
      <c r="G96" s="22"/>
      <c r="H96" s="22">
        <v>1</v>
      </c>
      <c r="I96" s="22"/>
      <c r="J96" s="22"/>
      <c r="K96" s="25" t="s">
        <v>15</v>
      </c>
      <c r="L96" s="26" t="s">
        <v>20</v>
      </c>
      <c r="M96" s="27" t="s">
        <v>21</v>
      </c>
      <c r="N96" s="24" t="s">
        <v>63</v>
      </c>
      <c r="O96" s="24"/>
    </row>
    <row r="97" spans="1:15" ht="14.25" customHeight="1" x14ac:dyDescent="0.2">
      <c r="A97" s="22">
        <v>1971</v>
      </c>
      <c r="B97" s="23">
        <v>42271</v>
      </c>
      <c r="C97" s="24" t="s">
        <v>94</v>
      </c>
      <c r="D97" s="22">
        <v>6</v>
      </c>
      <c r="E97" s="22">
        <v>42</v>
      </c>
      <c r="F97" s="22" t="s">
        <v>7</v>
      </c>
      <c r="G97" s="22"/>
      <c r="H97" s="22">
        <v>1</v>
      </c>
      <c r="I97" s="22"/>
      <c r="J97" s="22"/>
      <c r="K97" s="25" t="s">
        <v>15</v>
      </c>
      <c r="L97" s="26" t="s">
        <v>67</v>
      </c>
      <c r="M97" s="27"/>
      <c r="N97" s="24" t="s">
        <v>63</v>
      </c>
      <c r="O97" s="24"/>
    </row>
    <row r="98" spans="1:15" ht="14.25" customHeight="1" x14ac:dyDescent="0.2">
      <c r="A98" s="22">
        <v>1971</v>
      </c>
      <c r="B98" s="23">
        <v>42279</v>
      </c>
      <c r="C98" s="24" t="s">
        <v>54</v>
      </c>
      <c r="D98" s="22">
        <v>6</v>
      </c>
      <c r="E98" s="22">
        <v>24</v>
      </c>
      <c r="F98" s="22" t="s">
        <v>7</v>
      </c>
      <c r="G98" s="22"/>
      <c r="H98" s="22">
        <v>1</v>
      </c>
      <c r="I98" s="22"/>
      <c r="J98" s="22"/>
      <c r="K98" s="25" t="s">
        <v>17</v>
      </c>
      <c r="L98" s="26" t="s">
        <v>89</v>
      </c>
      <c r="M98" s="27"/>
      <c r="N98" s="24" t="s">
        <v>63</v>
      </c>
      <c r="O98" s="24" t="s">
        <v>43</v>
      </c>
    </row>
    <row r="99" spans="1:15" ht="14.25" customHeight="1" x14ac:dyDescent="0.2">
      <c r="A99" s="22">
        <v>1971</v>
      </c>
      <c r="B99" s="23">
        <v>42285</v>
      </c>
      <c r="C99" s="24" t="s">
        <v>56</v>
      </c>
      <c r="D99" s="22">
        <v>0</v>
      </c>
      <c r="E99" s="22">
        <v>28</v>
      </c>
      <c r="F99" s="22" t="s">
        <v>7</v>
      </c>
      <c r="G99" s="22"/>
      <c r="H99" s="22">
        <v>1</v>
      </c>
      <c r="I99" s="22"/>
      <c r="J99" s="22"/>
      <c r="K99" s="25" t="s">
        <v>17</v>
      </c>
      <c r="L99" s="26" t="s">
        <v>89</v>
      </c>
      <c r="M99" s="27"/>
      <c r="N99" s="24" t="s">
        <v>63</v>
      </c>
      <c r="O99" s="24"/>
    </row>
    <row r="100" spans="1:15" ht="14.25" customHeight="1" x14ac:dyDescent="0.2">
      <c r="A100" s="22">
        <v>1971</v>
      </c>
      <c r="B100" s="23">
        <v>42292</v>
      </c>
      <c r="C100" s="24" t="s">
        <v>38</v>
      </c>
      <c r="D100" s="22">
        <v>13</v>
      </c>
      <c r="E100" s="22">
        <v>19</v>
      </c>
      <c r="F100" s="22" t="s">
        <v>7</v>
      </c>
      <c r="G100" s="22"/>
      <c r="H100" s="22">
        <v>1</v>
      </c>
      <c r="I100" s="22"/>
      <c r="J100" s="22"/>
      <c r="K100" s="25" t="s">
        <v>17</v>
      </c>
      <c r="L100" s="26" t="s">
        <v>18</v>
      </c>
      <c r="M100" s="27"/>
      <c r="N100" s="24" t="s">
        <v>63</v>
      </c>
      <c r="O100" s="24"/>
    </row>
    <row r="101" spans="1:15" ht="14.25" customHeight="1" x14ac:dyDescent="0.2">
      <c r="A101" s="22">
        <v>1971</v>
      </c>
      <c r="B101" s="23">
        <v>42299</v>
      </c>
      <c r="C101" s="24" t="s">
        <v>62</v>
      </c>
      <c r="D101" s="22">
        <v>0</v>
      </c>
      <c r="E101" s="22">
        <v>19</v>
      </c>
      <c r="F101" s="22" t="s">
        <v>7</v>
      </c>
      <c r="G101" s="22"/>
      <c r="H101" s="22">
        <v>1</v>
      </c>
      <c r="I101" s="22"/>
      <c r="J101" s="22"/>
      <c r="K101" s="25" t="s">
        <v>15</v>
      </c>
      <c r="L101" s="26" t="s">
        <v>62</v>
      </c>
      <c r="M101" s="27"/>
      <c r="N101" s="24" t="s">
        <v>63</v>
      </c>
      <c r="O101" s="24"/>
    </row>
    <row r="102" spans="1:15" ht="14.25" customHeight="1" x14ac:dyDescent="0.2">
      <c r="A102" s="22">
        <v>1971</v>
      </c>
      <c r="B102" s="23">
        <v>42306</v>
      </c>
      <c r="C102" s="24" t="s">
        <v>32</v>
      </c>
      <c r="D102" s="22">
        <v>18</v>
      </c>
      <c r="E102" s="22">
        <v>22</v>
      </c>
      <c r="F102" s="22" t="s">
        <v>7</v>
      </c>
      <c r="G102" s="22"/>
      <c r="H102" s="22">
        <v>1</v>
      </c>
      <c r="I102" s="22"/>
      <c r="J102" s="22"/>
      <c r="K102" s="25" t="s">
        <v>15</v>
      </c>
      <c r="L102" s="26" t="s">
        <v>53</v>
      </c>
      <c r="M102" s="27" t="s">
        <v>61</v>
      </c>
      <c r="N102" s="24" t="s">
        <v>63</v>
      </c>
      <c r="O102" s="24"/>
    </row>
    <row r="103" spans="1:15" ht="14.25" customHeight="1" x14ac:dyDescent="0.2">
      <c r="A103" s="22">
        <v>1971</v>
      </c>
      <c r="B103" s="23">
        <v>42313</v>
      </c>
      <c r="C103" s="24" t="s">
        <v>52</v>
      </c>
      <c r="D103" s="22">
        <v>6</v>
      </c>
      <c r="E103" s="22">
        <v>24</v>
      </c>
      <c r="F103" s="22" t="s">
        <v>7</v>
      </c>
      <c r="G103" s="22"/>
      <c r="H103" s="22">
        <v>1</v>
      </c>
      <c r="I103" s="22"/>
      <c r="J103" s="22"/>
      <c r="K103" s="25" t="s">
        <v>15</v>
      </c>
      <c r="L103" s="26" t="s">
        <v>70</v>
      </c>
      <c r="M103" s="27"/>
      <c r="N103" s="24" t="s">
        <v>63</v>
      </c>
      <c r="O103" s="24"/>
    </row>
    <row r="104" spans="1:15" ht="14.25" customHeight="1" x14ac:dyDescent="0.2">
      <c r="A104" s="10">
        <v>1972</v>
      </c>
      <c r="B104" s="11">
        <v>42255</v>
      </c>
      <c r="C104" s="12" t="s">
        <v>40</v>
      </c>
      <c r="D104" s="10">
        <v>18</v>
      </c>
      <c r="E104" s="10">
        <v>0</v>
      </c>
      <c r="F104" s="10" t="s">
        <v>6</v>
      </c>
      <c r="G104" s="10">
        <v>1</v>
      </c>
      <c r="K104" s="13" t="s">
        <v>15</v>
      </c>
      <c r="L104" s="14" t="s">
        <v>39</v>
      </c>
      <c r="N104" s="12" t="s">
        <v>63</v>
      </c>
      <c r="O104" s="16"/>
    </row>
    <row r="105" spans="1:15" ht="14.25" customHeight="1" x14ac:dyDescent="0.2">
      <c r="A105" s="10">
        <v>1972</v>
      </c>
      <c r="B105" s="11">
        <v>42262</v>
      </c>
      <c r="C105" s="12" t="s">
        <v>44</v>
      </c>
      <c r="D105" s="10">
        <v>39</v>
      </c>
      <c r="E105" s="10">
        <v>16</v>
      </c>
      <c r="F105" s="10" t="s">
        <v>6</v>
      </c>
      <c r="G105" s="10">
        <v>1</v>
      </c>
      <c r="K105" s="13" t="s">
        <v>17</v>
      </c>
      <c r="L105" s="14" t="s">
        <v>89</v>
      </c>
      <c r="N105" s="12" t="s">
        <v>63</v>
      </c>
      <c r="O105" s="16"/>
    </row>
    <row r="106" spans="1:15" ht="14.25" customHeight="1" x14ac:dyDescent="0.2">
      <c r="A106" s="10">
        <v>1972</v>
      </c>
      <c r="B106" s="11">
        <v>42269</v>
      </c>
      <c r="C106" s="12" t="s">
        <v>30</v>
      </c>
      <c r="D106" s="10">
        <v>14</v>
      </c>
      <c r="E106" s="10">
        <v>21</v>
      </c>
      <c r="F106" s="10" t="s">
        <v>7</v>
      </c>
      <c r="H106" s="10">
        <v>1</v>
      </c>
      <c r="K106" s="13" t="s">
        <v>15</v>
      </c>
      <c r="L106" s="14" t="s">
        <v>31</v>
      </c>
      <c r="N106" s="12" t="s">
        <v>63</v>
      </c>
      <c r="O106" s="16"/>
    </row>
    <row r="107" spans="1:15" ht="14.25" customHeight="1" x14ac:dyDescent="0.2">
      <c r="A107" s="10">
        <v>1972</v>
      </c>
      <c r="B107" s="11">
        <v>42276</v>
      </c>
      <c r="C107" s="12" t="s">
        <v>54</v>
      </c>
      <c r="D107" s="10">
        <v>34</v>
      </c>
      <c r="E107" s="10">
        <v>8</v>
      </c>
      <c r="F107" s="10" t="s">
        <v>6</v>
      </c>
      <c r="G107" s="10">
        <v>1</v>
      </c>
      <c r="K107" s="13" t="s">
        <v>17</v>
      </c>
      <c r="L107" s="14" t="s">
        <v>89</v>
      </c>
      <c r="N107" s="12" t="s">
        <v>63</v>
      </c>
      <c r="O107" s="16"/>
    </row>
    <row r="108" spans="1:15" ht="14.25" customHeight="1" x14ac:dyDescent="0.2">
      <c r="A108" s="10">
        <v>1972</v>
      </c>
      <c r="B108" s="11">
        <v>42283</v>
      </c>
      <c r="C108" s="12" t="s">
        <v>58</v>
      </c>
      <c r="D108" s="10">
        <v>20</v>
      </c>
      <c r="E108" s="10">
        <v>13</v>
      </c>
      <c r="F108" s="10" t="s">
        <v>6</v>
      </c>
      <c r="G108" s="10">
        <v>1</v>
      </c>
      <c r="K108" s="13" t="s">
        <v>15</v>
      </c>
      <c r="L108" s="14" t="s">
        <v>60</v>
      </c>
      <c r="N108" s="12" t="s">
        <v>63</v>
      </c>
      <c r="O108" s="16"/>
    </row>
    <row r="109" spans="1:15" ht="14.25" customHeight="1" x14ac:dyDescent="0.2">
      <c r="A109" s="10">
        <v>1972</v>
      </c>
      <c r="B109" s="11">
        <v>42290</v>
      </c>
      <c r="C109" s="12" t="s">
        <v>19</v>
      </c>
      <c r="D109" s="10">
        <v>26</v>
      </c>
      <c r="E109" s="10">
        <v>16</v>
      </c>
      <c r="F109" s="10" t="s">
        <v>6</v>
      </c>
      <c r="G109" s="10">
        <v>1</v>
      </c>
      <c r="K109" s="13" t="s">
        <v>17</v>
      </c>
      <c r="L109" s="14" t="s">
        <v>89</v>
      </c>
      <c r="N109" s="12" t="s">
        <v>63</v>
      </c>
      <c r="O109" s="16"/>
    </row>
    <row r="110" spans="1:15" ht="14.25" customHeight="1" x14ac:dyDescent="0.2">
      <c r="A110" s="10">
        <v>1972</v>
      </c>
      <c r="B110" s="11">
        <v>42294</v>
      </c>
      <c r="C110" s="12" t="s">
        <v>32</v>
      </c>
      <c r="D110" s="10">
        <v>37</v>
      </c>
      <c r="E110" s="10">
        <v>10</v>
      </c>
      <c r="F110" s="10" t="s">
        <v>6</v>
      </c>
      <c r="G110" s="10">
        <v>1</v>
      </c>
      <c r="K110" s="13" t="s">
        <v>15</v>
      </c>
      <c r="L110" s="14" t="s">
        <v>53</v>
      </c>
      <c r="M110" s="15" t="s">
        <v>61</v>
      </c>
      <c r="N110" s="12" t="s">
        <v>63</v>
      </c>
      <c r="O110" s="16"/>
    </row>
    <row r="111" spans="1:15" ht="14.25" customHeight="1" x14ac:dyDescent="0.2">
      <c r="A111" s="10">
        <v>1972</v>
      </c>
      <c r="B111" s="11">
        <v>42304</v>
      </c>
      <c r="C111" s="12" t="s">
        <v>62</v>
      </c>
      <c r="D111" s="10">
        <v>42</v>
      </c>
      <c r="E111" s="10">
        <v>7</v>
      </c>
      <c r="F111" s="10" t="s">
        <v>6</v>
      </c>
      <c r="G111" s="10">
        <v>1</v>
      </c>
      <c r="K111" s="13" t="s">
        <v>17</v>
      </c>
      <c r="L111" s="14" t="s">
        <v>89</v>
      </c>
      <c r="N111" s="12" t="s">
        <v>63</v>
      </c>
      <c r="O111" s="16"/>
    </row>
    <row r="112" spans="1:15" ht="14.25" customHeight="1" x14ac:dyDescent="0.2">
      <c r="A112" s="10">
        <v>1972</v>
      </c>
      <c r="B112" s="11">
        <v>42311</v>
      </c>
      <c r="C112" s="12" t="s">
        <v>56</v>
      </c>
      <c r="D112" s="10">
        <v>6</v>
      </c>
      <c r="E112" s="10">
        <v>8</v>
      </c>
      <c r="F112" s="10" t="s">
        <v>7</v>
      </c>
      <c r="H112" s="10">
        <v>1</v>
      </c>
      <c r="K112" s="13" t="s">
        <v>15</v>
      </c>
      <c r="L112" s="14" t="s">
        <v>56</v>
      </c>
      <c r="N112" s="12" t="s">
        <v>63</v>
      </c>
      <c r="O112" s="16"/>
    </row>
    <row r="113" spans="1:15" ht="14.25" customHeight="1" x14ac:dyDescent="0.2">
      <c r="A113" s="10">
        <v>1972</v>
      </c>
      <c r="B113" s="11">
        <v>42318</v>
      </c>
      <c r="C113" s="12" t="s">
        <v>52</v>
      </c>
      <c r="D113" s="10">
        <v>12</v>
      </c>
      <c r="E113" s="10">
        <v>7</v>
      </c>
      <c r="F113" s="10" t="s">
        <v>6</v>
      </c>
      <c r="G113" s="10">
        <v>1</v>
      </c>
      <c r="K113" s="13" t="s">
        <v>17</v>
      </c>
      <c r="L113" s="14" t="s">
        <v>89</v>
      </c>
      <c r="N113" s="12" t="s">
        <v>63</v>
      </c>
      <c r="O113" s="16"/>
    </row>
    <row r="114" spans="1:15" ht="14.25" customHeight="1" x14ac:dyDescent="0.2">
      <c r="A114" s="22">
        <v>1973</v>
      </c>
      <c r="B114" s="23">
        <v>42254</v>
      </c>
      <c r="C114" s="24" t="s">
        <v>40</v>
      </c>
      <c r="D114" s="22">
        <v>6</v>
      </c>
      <c r="E114" s="22">
        <v>6</v>
      </c>
      <c r="F114" s="22" t="s">
        <v>8</v>
      </c>
      <c r="G114" s="22"/>
      <c r="H114" s="22"/>
      <c r="I114" s="22">
        <v>1</v>
      </c>
      <c r="J114" s="22"/>
      <c r="K114" s="25" t="s">
        <v>17</v>
      </c>
      <c r="L114" s="26" t="s">
        <v>18</v>
      </c>
      <c r="M114" s="27"/>
      <c r="N114" s="24" t="s">
        <v>63</v>
      </c>
      <c r="O114" s="24"/>
    </row>
    <row r="115" spans="1:15" ht="14.25" customHeight="1" x14ac:dyDescent="0.2">
      <c r="A115" s="22">
        <v>1973</v>
      </c>
      <c r="B115" s="23">
        <v>42261</v>
      </c>
      <c r="C115" s="24" t="s">
        <v>44</v>
      </c>
      <c r="D115" s="22">
        <v>32</v>
      </c>
      <c r="E115" s="22">
        <v>0</v>
      </c>
      <c r="F115" s="22" t="s">
        <v>6</v>
      </c>
      <c r="G115" s="22">
        <v>1</v>
      </c>
      <c r="H115" s="22"/>
      <c r="I115" s="22"/>
      <c r="J115" s="22"/>
      <c r="K115" s="25" t="s">
        <v>15</v>
      </c>
      <c r="L115" s="26" t="s">
        <v>44</v>
      </c>
      <c r="M115" s="27"/>
      <c r="N115" s="24" t="s">
        <v>63</v>
      </c>
      <c r="O115" s="24"/>
    </row>
    <row r="116" spans="1:15" ht="14.25" customHeight="1" x14ac:dyDescent="0.2">
      <c r="A116" s="22">
        <v>1973</v>
      </c>
      <c r="B116" s="23">
        <v>42268</v>
      </c>
      <c r="C116" s="24" t="s">
        <v>30</v>
      </c>
      <c r="D116" s="22">
        <v>20</v>
      </c>
      <c r="E116" s="22">
        <v>14</v>
      </c>
      <c r="F116" s="22" t="s">
        <v>6</v>
      </c>
      <c r="G116" s="22">
        <v>1</v>
      </c>
      <c r="H116" s="22"/>
      <c r="I116" s="22"/>
      <c r="J116" s="22"/>
      <c r="K116" s="25" t="s">
        <v>17</v>
      </c>
      <c r="L116" s="26" t="s">
        <v>89</v>
      </c>
      <c r="M116" s="27"/>
      <c r="N116" s="24" t="s">
        <v>63</v>
      </c>
      <c r="O116" s="24"/>
    </row>
    <row r="117" spans="1:15" ht="14.25" customHeight="1" x14ac:dyDescent="0.2">
      <c r="A117" s="22">
        <v>1973</v>
      </c>
      <c r="B117" s="23">
        <v>42275</v>
      </c>
      <c r="C117" s="24" t="s">
        <v>54</v>
      </c>
      <c r="D117" s="22">
        <v>41</v>
      </c>
      <c r="E117" s="22">
        <v>6</v>
      </c>
      <c r="F117" s="22" t="s">
        <v>6</v>
      </c>
      <c r="G117" s="22">
        <v>1</v>
      </c>
      <c r="H117" s="22"/>
      <c r="I117" s="22"/>
      <c r="J117" s="22"/>
      <c r="K117" s="25" t="s">
        <v>15</v>
      </c>
      <c r="L117" s="26" t="s">
        <v>73</v>
      </c>
      <c r="M117" s="27"/>
      <c r="N117" s="24" t="s">
        <v>63</v>
      </c>
      <c r="O117" s="24"/>
    </row>
    <row r="118" spans="1:15" ht="14.25" customHeight="1" x14ac:dyDescent="0.2">
      <c r="A118" s="22">
        <v>1973</v>
      </c>
      <c r="B118" s="23">
        <v>42282</v>
      </c>
      <c r="C118" s="24" t="s">
        <v>58</v>
      </c>
      <c r="D118" s="22">
        <v>0</v>
      </c>
      <c r="E118" s="22">
        <v>13</v>
      </c>
      <c r="F118" s="22" t="s">
        <v>7</v>
      </c>
      <c r="G118" s="22"/>
      <c r="H118" s="22">
        <v>1</v>
      </c>
      <c r="I118" s="22"/>
      <c r="J118" s="22"/>
      <c r="K118" s="25" t="s">
        <v>17</v>
      </c>
      <c r="L118" s="26" t="s">
        <v>89</v>
      </c>
      <c r="M118" s="27"/>
      <c r="N118" s="24" t="s">
        <v>63</v>
      </c>
      <c r="O118" s="24"/>
    </row>
    <row r="119" spans="1:15" ht="14.25" customHeight="1" x14ac:dyDescent="0.2">
      <c r="A119" s="22">
        <v>1973</v>
      </c>
      <c r="B119" s="23">
        <v>42289</v>
      </c>
      <c r="C119" s="24" t="s">
        <v>19</v>
      </c>
      <c r="D119" s="22">
        <v>20</v>
      </c>
      <c r="E119" s="22">
        <v>6</v>
      </c>
      <c r="F119" s="22" t="s">
        <v>6</v>
      </c>
      <c r="G119" s="22">
        <v>1</v>
      </c>
      <c r="H119" s="22"/>
      <c r="I119" s="22"/>
      <c r="J119" s="22"/>
      <c r="K119" s="25" t="s">
        <v>15</v>
      </c>
      <c r="L119" s="26" t="s">
        <v>20</v>
      </c>
      <c r="M119" s="27" t="s">
        <v>21</v>
      </c>
      <c r="N119" s="24" t="s">
        <v>63</v>
      </c>
      <c r="O119" s="24"/>
    </row>
    <row r="120" spans="1:15" ht="14.25" customHeight="1" x14ac:dyDescent="0.2">
      <c r="A120" s="22">
        <v>1973</v>
      </c>
      <c r="B120" s="23">
        <v>42293</v>
      </c>
      <c r="C120" s="24" t="s">
        <v>32</v>
      </c>
      <c r="D120" s="22">
        <v>47</v>
      </c>
      <c r="E120" s="22">
        <v>6</v>
      </c>
      <c r="F120" s="22" t="s">
        <v>6</v>
      </c>
      <c r="G120" s="22">
        <v>1</v>
      </c>
      <c r="H120" s="22"/>
      <c r="I120" s="22"/>
      <c r="J120" s="22"/>
      <c r="K120" s="25" t="s">
        <v>17</v>
      </c>
      <c r="L120" s="26" t="s">
        <v>89</v>
      </c>
      <c r="M120" s="27"/>
      <c r="N120" s="24" t="s">
        <v>63</v>
      </c>
      <c r="O120" s="24"/>
    </row>
    <row r="121" spans="1:15" ht="14.25" customHeight="1" x14ac:dyDescent="0.2">
      <c r="A121" s="22">
        <v>1973</v>
      </c>
      <c r="B121" s="23">
        <v>42303</v>
      </c>
      <c r="C121" s="24" t="s">
        <v>62</v>
      </c>
      <c r="D121" s="22">
        <v>40</v>
      </c>
      <c r="E121" s="22">
        <v>8</v>
      </c>
      <c r="F121" s="22" t="s">
        <v>6</v>
      </c>
      <c r="G121" s="22">
        <v>1</v>
      </c>
      <c r="H121" s="22"/>
      <c r="I121" s="22"/>
      <c r="J121" s="22"/>
      <c r="K121" s="25" t="s">
        <v>15</v>
      </c>
      <c r="L121" s="26" t="s">
        <v>62</v>
      </c>
      <c r="M121" s="27"/>
      <c r="N121" s="24" t="s">
        <v>63</v>
      </c>
      <c r="O121" s="24"/>
    </row>
    <row r="122" spans="1:15" ht="14.25" customHeight="1" x14ac:dyDescent="0.2">
      <c r="A122" s="22">
        <v>1973</v>
      </c>
      <c r="B122" s="23">
        <v>42310</v>
      </c>
      <c r="C122" s="24" t="s">
        <v>56</v>
      </c>
      <c r="D122" s="22">
        <v>34</v>
      </c>
      <c r="E122" s="22">
        <v>6</v>
      </c>
      <c r="F122" s="22" t="s">
        <v>6</v>
      </c>
      <c r="G122" s="22">
        <v>1</v>
      </c>
      <c r="H122" s="22"/>
      <c r="I122" s="22"/>
      <c r="J122" s="22"/>
      <c r="K122" s="25" t="s">
        <v>17</v>
      </c>
      <c r="L122" s="26" t="s">
        <v>89</v>
      </c>
      <c r="M122" s="27"/>
      <c r="N122" s="24" t="s">
        <v>63</v>
      </c>
      <c r="O122" s="24"/>
    </row>
    <row r="123" spans="1:15" ht="14.25" customHeight="1" x14ac:dyDescent="0.2">
      <c r="A123" s="22">
        <v>1973</v>
      </c>
      <c r="B123" s="23">
        <v>42317</v>
      </c>
      <c r="C123" s="24" t="s">
        <v>52</v>
      </c>
      <c r="D123" s="22">
        <v>6</v>
      </c>
      <c r="E123" s="22">
        <v>7</v>
      </c>
      <c r="F123" s="22" t="s">
        <v>7</v>
      </c>
      <c r="G123" s="22"/>
      <c r="H123" s="22">
        <v>1</v>
      </c>
      <c r="I123" s="22"/>
      <c r="J123" s="22"/>
      <c r="K123" s="25" t="s">
        <v>15</v>
      </c>
      <c r="L123" s="26" t="s">
        <v>70</v>
      </c>
      <c r="M123" s="27"/>
      <c r="N123" s="24" t="s">
        <v>63</v>
      </c>
      <c r="O123" s="24"/>
    </row>
    <row r="124" spans="1:15" ht="14.25" customHeight="1" x14ac:dyDescent="0.2">
      <c r="A124" s="10">
        <v>1974</v>
      </c>
      <c r="B124" s="11">
        <v>42254</v>
      </c>
      <c r="C124" s="12" t="s">
        <v>19</v>
      </c>
      <c r="D124" s="10">
        <v>0</v>
      </c>
      <c r="E124" s="10">
        <v>13</v>
      </c>
      <c r="F124" s="10" t="s">
        <v>7</v>
      </c>
      <c r="H124" s="10">
        <v>1</v>
      </c>
      <c r="K124" s="13" t="s">
        <v>17</v>
      </c>
      <c r="L124" s="14" t="s">
        <v>89</v>
      </c>
      <c r="N124" s="12" t="s">
        <v>63</v>
      </c>
      <c r="O124" s="16"/>
    </row>
    <row r="125" spans="1:15" ht="14.25" customHeight="1" x14ac:dyDescent="0.2">
      <c r="A125" s="10">
        <v>1974</v>
      </c>
      <c r="B125" s="11">
        <v>42260</v>
      </c>
      <c r="C125" s="12" t="s">
        <v>52</v>
      </c>
      <c r="D125" s="10">
        <v>6</v>
      </c>
      <c r="E125" s="10">
        <v>17</v>
      </c>
      <c r="F125" s="10" t="s">
        <v>7</v>
      </c>
      <c r="H125" s="10">
        <v>1</v>
      </c>
      <c r="K125" s="13" t="s">
        <v>15</v>
      </c>
      <c r="L125" s="14" t="s">
        <v>70</v>
      </c>
      <c r="N125" s="12" t="s">
        <v>63</v>
      </c>
      <c r="O125" s="16"/>
    </row>
    <row r="126" spans="1:15" ht="14.25" customHeight="1" x14ac:dyDescent="0.2">
      <c r="A126" s="10">
        <v>1974</v>
      </c>
      <c r="B126" s="11">
        <v>42267</v>
      </c>
      <c r="C126" s="12" t="s">
        <v>44</v>
      </c>
      <c r="D126" s="10">
        <v>42</v>
      </c>
      <c r="E126" s="10">
        <v>6</v>
      </c>
      <c r="F126" s="10" t="s">
        <v>6</v>
      </c>
      <c r="G126" s="10">
        <v>1</v>
      </c>
      <c r="K126" s="13" t="s">
        <v>15</v>
      </c>
      <c r="L126" s="14" t="s">
        <v>44</v>
      </c>
      <c r="M126" s="15" t="s">
        <v>45</v>
      </c>
      <c r="N126" s="12" t="s">
        <v>63</v>
      </c>
      <c r="O126" s="16"/>
    </row>
    <row r="127" spans="1:15" ht="14.25" customHeight="1" x14ac:dyDescent="0.2">
      <c r="A127" s="10">
        <v>1974</v>
      </c>
      <c r="B127" s="11">
        <v>42281</v>
      </c>
      <c r="C127" s="12" t="s">
        <v>59</v>
      </c>
      <c r="D127" s="10">
        <v>24</v>
      </c>
      <c r="E127" s="10">
        <v>0</v>
      </c>
      <c r="F127" s="10" t="s">
        <v>6</v>
      </c>
      <c r="G127" s="10">
        <v>1</v>
      </c>
      <c r="K127" s="13" t="s">
        <v>17</v>
      </c>
      <c r="L127" s="14" t="s">
        <v>18</v>
      </c>
      <c r="N127" s="12" t="s">
        <v>63</v>
      </c>
      <c r="O127" s="16"/>
    </row>
    <row r="128" spans="1:15" ht="14.25" customHeight="1" x14ac:dyDescent="0.2">
      <c r="A128" s="10">
        <v>1974</v>
      </c>
      <c r="B128" s="11">
        <v>42288</v>
      </c>
      <c r="C128" s="12" t="s">
        <v>41</v>
      </c>
      <c r="D128" s="10">
        <v>6</v>
      </c>
      <c r="E128" s="10">
        <v>7</v>
      </c>
      <c r="F128" s="10" t="s">
        <v>7</v>
      </c>
      <c r="H128" s="10">
        <v>1</v>
      </c>
      <c r="K128" s="13" t="s">
        <v>15</v>
      </c>
      <c r="L128" s="14" t="s">
        <v>42</v>
      </c>
      <c r="N128" s="12" t="s">
        <v>63</v>
      </c>
      <c r="O128" s="16"/>
    </row>
    <row r="129" spans="1:15" ht="14.25" customHeight="1" x14ac:dyDescent="0.2">
      <c r="A129" s="10">
        <v>1974</v>
      </c>
      <c r="B129" s="11">
        <v>42296</v>
      </c>
      <c r="C129" s="12" t="s">
        <v>40</v>
      </c>
      <c r="D129" s="10">
        <v>30</v>
      </c>
      <c r="E129" s="10">
        <v>16</v>
      </c>
      <c r="F129" s="10" t="s">
        <v>6</v>
      </c>
      <c r="G129" s="10">
        <v>1</v>
      </c>
      <c r="K129" s="13" t="s">
        <v>17</v>
      </c>
      <c r="L129" s="14" t="s">
        <v>18</v>
      </c>
      <c r="N129" s="12" t="s">
        <v>63</v>
      </c>
      <c r="O129" s="16"/>
    </row>
    <row r="130" spans="1:15" ht="14.25" customHeight="1" x14ac:dyDescent="0.2">
      <c r="A130" s="10">
        <v>1974</v>
      </c>
      <c r="B130" s="11">
        <v>42302</v>
      </c>
      <c r="C130" s="12" t="s">
        <v>55</v>
      </c>
      <c r="D130" s="10">
        <v>30</v>
      </c>
      <c r="E130" s="10">
        <v>0</v>
      </c>
      <c r="F130" s="10" t="s">
        <v>6</v>
      </c>
      <c r="G130" s="10">
        <v>1</v>
      </c>
      <c r="K130" s="13" t="s">
        <v>17</v>
      </c>
      <c r="L130" s="14" t="s">
        <v>89</v>
      </c>
      <c r="N130" s="12" t="s">
        <v>63</v>
      </c>
      <c r="O130" s="16"/>
    </row>
    <row r="131" spans="1:15" ht="14.25" customHeight="1" x14ac:dyDescent="0.2">
      <c r="A131" s="10">
        <v>1974</v>
      </c>
      <c r="B131" s="11">
        <v>42309</v>
      </c>
      <c r="C131" s="12" t="s">
        <v>56</v>
      </c>
      <c r="D131" s="10">
        <v>14</v>
      </c>
      <c r="E131" s="10">
        <v>0</v>
      </c>
      <c r="F131" s="10" t="s">
        <v>6</v>
      </c>
      <c r="G131" s="10">
        <v>1</v>
      </c>
      <c r="K131" s="13" t="s">
        <v>15</v>
      </c>
      <c r="L131" s="14" t="s">
        <v>56</v>
      </c>
      <c r="N131" s="12" t="s">
        <v>63</v>
      </c>
      <c r="O131" s="16"/>
    </row>
    <row r="132" spans="1:15" ht="14.25" customHeight="1" x14ac:dyDescent="0.2">
      <c r="A132" s="10">
        <v>1974</v>
      </c>
      <c r="B132" s="11">
        <v>42316</v>
      </c>
      <c r="C132" s="12" t="s">
        <v>22</v>
      </c>
      <c r="D132" s="10">
        <v>0</v>
      </c>
      <c r="E132" s="10">
        <v>28</v>
      </c>
      <c r="F132" s="10" t="s">
        <v>7</v>
      </c>
      <c r="H132" s="10">
        <v>1</v>
      </c>
      <c r="K132" s="13" t="s">
        <v>17</v>
      </c>
      <c r="L132" s="14" t="s">
        <v>89</v>
      </c>
      <c r="N132" s="12" t="s">
        <v>63</v>
      </c>
      <c r="O132" s="16"/>
    </row>
    <row r="133" spans="1:15" ht="14.25" customHeight="1" x14ac:dyDescent="0.2">
      <c r="A133" s="22">
        <v>1975</v>
      </c>
      <c r="B133" s="23">
        <v>42252</v>
      </c>
      <c r="C133" s="24" t="s">
        <v>19</v>
      </c>
      <c r="D133" s="22">
        <v>0</v>
      </c>
      <c r="E133" s="22">
        <v>15</v>
      </c>
      <c r="F133" s="22" t="s">
        <v>7</v>
      </c>
      <c r="G133" s="22"/>
      <c r="H133" s="22">
        <v>1</v>
      </c>
      <c r="I133" s="22"/>
      <c r="J133" s="22"/>
      <c r="K133" s="25" t="s">
        <v>15</v>
      </c>
      <c r="L133" s="26" t="s">
        <v>20</v>
      </c>
      <c r="M133" s="27" t="s">
        <v>21</v>
      </c>
      <c r="N133" s="24" t="s">
        <v>85</v>
      </c>
      <c r="O133" s="24"/>
    </row>
    <row r="134" spans="1:15" ht="14.25" customHeight="1" x14ac:dyDescent="0.2">
      <c r="A134" s="22">
        <v>1975</v>
      </c>
      <c r="B134" s="23">
        <v>42259</v>
      </c>
      <c r="C134" s="24" t="s">
        <v>52</v>
      </c>
      <c r="D134" s="22">
        <v>0</v>
      </c>
      <c r="E134" s="22">
        <v>41</v>
      </c>
      <c r="F134" s="22" t="s">
        <v>7</v>
      </c>
      <c r="G134" s="22"/>
      <c r="H134" s="22">
        <v>1</v>
      </c>
      <c r="I134" s="22"/>
      <c r="J134" s="22"/>
      <c r="K134" s="25" t="s">
        <v>17</v>
      </c>
      <c r="L134" s="26" t="s">
        <v>89</v>
      </c>
      <c r="M134" s="27"/>
      <c r="N134" s="24" t="s">
        <v>85</v>
      </c>
      <c r="O134" s="24"/>
    </row>
    <row r="135" spans="1:15" ht="14.25" customHeight="1" x14ac:dyDescent="0.2">
      <c r="A135" s="22">
        <v>1975</v>
      </c>
      <c r="B135" s="23">
        <v>42266</v>
      </c>
      <c r="C135" s="24" t="s">
        <v>44</v>
      </c>
      <c r="D135" s="22">
        <v>15</v>
      </c>
      <c r="E135" s="22">
        <v>0</v>
      </c>
      <c r="F135" s="22" t="s">
        <v>6</v>
      </c>
      <c r="G135" s="22">
        <v>1</v>
      </c>
      <c r="H135" s="22"/>
      <c r="I135" s="22"/>
      <c r="J135" s="22"/>
      <c r="K135" s="25" t="s">
        <v>17</v>
      </c>
      <c r="L135" s="26" t="s">
        <v>89</v>
      </c>
      <c r="M135" s="27"/>
      <c r="N135" s="24" t="s">
        <v>85</v>
      </c>
      <c r="O135" s="24"/>
    </row>
    <row r="136" spans="1:15" ht="14.25" customHeight="1" x14ac:dyDescent="0.2">
      <c r="A136" s="22">
        <v>1975</v>
      </c>
      <c r="B136" s="23">
        <v>42280</v>
      </c>
      <c r="C136" s="24" t="s">
        <v>59</v>
      </c>
      <c r="D136" s="22">
        <v>0</v>
      </c>
      <c r="E136" s="22">
        <v>13</v>
      </c>
      <c r="F136" s="22" t="s">
        <v>7</v>
      </c>
      <c r="G136" s="22"/>
      <c r="H136" s="22">
        <v>1</v>
      </c>
      <c r="I136" s="22"/>
      <c r="J136" s="22"/>
      <c r="K136" s="25" t="s">
        <v>15</v>
      </c>
      <c r="L136" s="26" t="s">
        <v>59</v>
      </c>
      <c r="M136" s="27"/>
      <c r="N136" s="24" t="s">
        <v>85</v>
      </c>
      <c r="O136" s="24"/>
    </row>
    <row r="137" spans="1:15" ht="14.25" customHeight="1" x14ac:dyDescent="0.2">
      <c r="A137" s="22">
        <v>1975</v>
      </c>
      <c r="B137" s="23">
        <v>42290</v>
      </c>
      <c r="C137" s="24" t="s">
        <v>41</v>
      </c>
      <c r="D137" s="22">
        <v>6</v>
      </c>
      <c r="E137" s="22">
        <v>15</v>
      </c>
      <c r="F137" s="22" t="s">
        <v>7</v>
      </c>
      <c r="G137" s="22"/>
      <c r="H137" s="22">
        <v>1</v>
      </c>
      <c r="I137" s="22"/>
      <c r="J137" s="22"/>
      <c r="K137" s="25" t="s">
        <v>17</v>
      </c>
      <c r="L137" s="26" t="s">
        <v>89</v>
      </c>
      <c r="M137" s="27"/>
      <c r="N137" s="24" t="s">
        <v>85</v>
      </c>
      <c r="O137" s="24" t="s">
        <v>43</v>
      </c>
    </row>
    <row r="138" spans="1:15" ht="14.25" customHeight="1" x14ac:dyDescent="0.2">
      <c r="A138" s="22">
        <v>1975</v>
      </c>
      <c r="B138" s="23">
        <v>42294</v>
      </c>
      <c r="C138" s="24" t="s">
        <v>40</v>
      </c>
      <c r="D138" s="22">
        <v>0</v>
      </c>
      <c r="E138" s="22">
        <v>20</v>
      </c>
      <c r="F138" s="22" t="s">
        <v>7</v>
      </c>
      <c r="G138" s="22"/>
      <c r="H138" s="22">
        <v>1</v>
      </c>
      <c r="I138" s="22"/>
      <c r="J138" s="22"/>
      <c r="K138" s="25" t="s">
        <v>15</v>
      </c>
      <c r="L138" s="26" t="s">
        <v>39</v>
      </c>
      <c r="M138" s="27"/>
      <c r="N138" s="24" t="s">
        <v>85</v>
      </c>
      <c r="O138" s="24"/>
    </row>
    <row r="139" spans="1:15" ht="14.25" customHeight="1" x14ac:dyDescent="0.2">
      <c r="A139" s="22">
        <v>1975</v>
      </c>
      <c r="B139" s="23">
        <v>42301</v>
      </c>
      <c r="C139" s="24" t="s">
        <v>55</v>
      </c>
      <c r="D139" s="22">
        <v>0</v>
      </c>
      <c r="E139" s="22">
        <v>34</v>
      </c>
      <c r="F139" s="22" t="s">
        <v>7</v>
      </c>
      <c r="G139" s="22"/>
      <c r="H139" s="22">
        <v>1</v>
      </c>
      <c r="I139" s="22"/>
      <c r="J139" s="22"/>
      <c r="K139" s="25" t="s">
        <v>15</v>
      </c>
      <c r="L139" s="26" t="s">
        <v>86</v>
      </c>
      <c r="M139" s="27"/>
      <c r="N139" s="24" t="s">
        <v>85</v>
      </c>
      <c r="O139" s="24"/>
    </row>
    <row r="140" spans="1:15" ht="14.25" customHeight="1" x14ac:dyDescent="0.2">
      <c r="A140" s="22">
        <v>1975</v>
      </c>
      <c r="B140" s="23">
        <v>42308</v>
      </c>
      <c r="C140" s="24" t="s">
        <v>56</v>
      </c>
      <c r="D140" s="22">
        <v>6</v>
      </c>
      <c r="E140" s="22">
        <v>28</v>
      </c>
      <c r="F140" s="22" t="s">
        <v>7</v>
      </c>
      <c r="G140" s="22"/>
      <c r="H140" s="22">
        <v>1</v>
      </c>
      <c r="I140" s="22"/>
      <c r="J140" s="22"/>
      <c r="K140" s="25" t="s">
        <v>17</v>
      </c>
      <c r="L140" s="26" t="s">
        <v>89</v>
      </c>
      <c r="M140" s="27"/>
      <c r="N140" s="24" t="s">
        <v>85</v>
      </c>
      <c r="O140" s="24"/>
    </row>
    <row r="141" spans="1:15" ht="14.25" customHeight="1" x14ac:dyDescent="0.2">
      <c r="A141" s="22">
        <v>1975</v>
      </c>
      <c r="B141" s="23">
        <v>42315</v>
      </c>
      <c r="C141" s="24" t="s">
        <v>22</v>
      </c>
      <c r="D141" s="22">
        <v>0</v>
      </c>
      <c r="E141" s="22">
        <v>29</v>
      </c>
      <c r="F141" s="22" t="s">
        <v>7</v>
      </c>
      <c r="G141" s="22"/>
      <c r="H141" s="22">
        <v>1</v>
      </c>
      <c r="I141" s="22"/>
      <c r="J141" s="22"/>
      <c r="K141" s="25" t="s">
        <v>15</v>
      </c>
      <c r="L141" s="26" t="s">
        <v>23</v>
      </c>
      <c r="M141" s="27"/>
      <c r="N141" s="24" t="s">
        <v>85</v>
      </c>
      <c r="O141" s="24"/>
    </row>
    <row r="142" spans="1:15" ht="14.25" customHeight="1" x14ac:dyDescent="0.2">
      <c r="A142" s="10">
        <v>1976</v>
      </c>
      <c r="B142" s="11">
        <v>42250</v>
      </c>
      <c r="C142" s="12" t="s">
        <v>47</v>
      </c>
      <c r="D142" s="10">
        <v>27</v>
      </c>
      <c r="E142" s="10">
        <v>0</v>
      </c>
      <c r="F142" s="10" t="s">
        <v>6</v>
      </c>
      <c r="G142" s="10">
        <v>1</v>
      </c>
      <c r="K142" s="13" t="s">
        <v>17</v>
      </c>
      <c r="L142" s="14" t="s">
        <v>89</v>
      </c>
      <c r="N142" s="12" t="s">
        <v>85</v>
      </c>
      <c r="O142" s="16"/>
    </row>
    <row r="143" spans="1:15" ht="14.25" customHeight="1" x14ac:dyDescent="0.2">
      <c r="A143" s="10">
        <v>1976</v>
      </c>
      <c r="B143" s="11">
        <v>42257</v>
      </c>
      <c r="C143" s="12" t="s">
        <v>30</v>
      </c>
      <c r="D143" s="10">
        <v>0</v>
      </c>
      <c r="E143" s="10">
        <v>9</v>
      </c>
      <c r="F143" s="10" t="s">
        <v>7</v>
      </c>
      <c r="H143" s="10">
        <v>1</v>
      </c>
      <c r="K143" s="13" t="s">
        <v>17</v>
      </c>
      <c r="L143" s="14" t="s">
        <v>89</v>
      </c>
      <c r="N143" s="12" t="s">
        <v>85</v>
      </c>
      <c r="O143" s="16"/>
    </row>
    <row r="144" spans="1:15" ht="14.25" customHeight="1" x14ac:dyDescent="0.2">
      <c r="A144" s="10">
        <v>1976</v>
      </c>
      <c r="B144" s="11">
        <v>42264</v>
      </c>
      <c r="C144" s="12" t="s">
        <v>44</v>
      </c>
      <c r="D144" s="10">
        <v>46</v>
      </c>
      <c r="E144" s="10">
        <v>0</v>
      </c>
      <c r="F144" s="10" t="s">
        <v>6</v>
      </c>
      <c r="G144" s="10">
        <v>1</v>
      </c>
      <c r="K144" s="13" t="s">
        <v>15</v>
      </c>
      <c r="L144" s="14" t="s">
        <v>44</v>
      </c>
      <c r="M144" s="15" t="s">
        <v>45</v>
      </c>
      <c r="N144" s="12" t="s">
        <v>85</v>
      </c>
      <c r="O144" s="16"/>
    </row>
    <row r="145" spans="1:15" ht="14.25" customHeight="1" x14ac:dyDescent="0.2">
      <c r="A145" s="10">
        <v>1976</v>
      </c>
      <c r="B145" s="11">
        <v>42271</v>
      </c>
      <c r="C145" s="12" t="s">
        <v>54</v>
      </c>
      <c r="D145" s="10">
        <v>0</v>
      </c>
      <c r="E145" s="10">
        <v>24</v>
      </c>
      <c r="F145" s="10" t="s">
        <v>7</v>
      </c>
      <c r="H145" s="10">
        <v>1</v>
      </c>
      <c r="K145" s="13" t="s">
        <v>15</v>
      </c>
      <c r="L145" s="14" t="s">
        <v>73</v>
      </c>
      <c r="N145" s="12" t="s">
        <v>85</v>
      </c>
      <c r="O145" s="16"/>
    </row>
    <row r="146" spans="1:15" ht="14.25" customHeight="1" x14ac:dyDescent="0.2">
      <c r="A146" s="10">
        <v>1976</v>
      </c>
      <c r="B146" s="11">
        <v>42278</v>
      </c>
      <c r="C146" s="12" t="s">
        <v>19</v>
      </c>
      <c r="D146" s="10">
        <v>0</v>
      </c>
      <c r="E146" s="10">
        <v>38</v>
      </c>
      <c r="F146" s="10" t="s">
        <v>7</v>
      </c>
      <c r="H146" s="10">
        <v>1</v>
      </c>
      <c r="K146" s="13" t="s">
        <v>17</v>
      </c>
      <c r="L146" s="14" t="s">
        <v>89</v>
      </c>
      <c r="N146" s="12" t="s">
        <v>85</v>
      </c>
      <c r="O146" s="16"/>
    </row>
    <row r="147" spans="1:15" ht="14.25" customHeight="1" x14ac:dyDescent="0.2">
      <c r="A147" s="10">
        <v>1976</v>
      </c>
      <c r="B147" s="11">
        <v>42288</v>
      </c>
      <c r="C147" s="12" t="s">
        <v>41</v>
      </c>
      <c r="D147" s="10">
        <v>7</v>
      </c>
      <c r="E147" s="10">
        <v>14</v>
      </c>
      <c r="F147" s="10" t="s">
        <v>7</v>
      </c>
      <c r="H147" s="10">
        <v>1</v>
      </c>
      <c r="K147" s="13" t="s">
        <v>17</v>
      </c>
      <c r="L147" s="14" t="s">
        <v>89</v>
      </c>
      <c r="N147" s="12" t="s">
        <v>85</v>
      </c>
      <c r="O147" s="16" t="s">
        <v>43</v>
      </c>
    </row>
    <row r="148" spans="1:15" ht="14.25" customHeight="1" x14ac:dyDescent="0.2">
      <c r="A148" s="10">
        <v>1976</v>
      </c>
      <c r="B148" s="11">
        <v>42292</v>
      </c>
      <c r="C148" s="12" t="s">
        <v>25</v>
      </c>
      <c r="D148" s="10">
        <v>13</v>
      </c>
      <c r="E148" s="10">
        <v>19</v>
      </c>
      <c r="F148" s="10" t="s">
        <v>7</v>
      </c>
      <c r="H148" s="10">
        <v>1</v>
      </c>
      <c r="K148" s="13" t="s">
        <v>15</v>
      </c>
      <c r="L148" s="14" t="s">
        <v>25</v>
      </c>
      <c r="M148" s="15" t="s">
        <v>26</v>
      </c>
      <c r="N148" s="12" t="s">
        <v>85</v>
      </c>
      <c r="O148" s="16"/>
    </row>
    <row r="149" spans="1:15" ht="14.25" customHeight="1" x14ac:dyDescent="0.2">
      <c r="A149" s="10">
        <v>1976</v>
      </c>
      <c r="B149" s="11">
        <v>42299</v>
      </c>
      <c r="C149" s="12" t="s">
        <v>40</v>
      </c>
      <c r="D149" s="10">
        <v>12</v>
      </c>
      <c r="E149" s="10">
        <v>14</v>
      </c>
      <c r="F149" s="10" t="s">
        <v>7</v>
      </c>
      <c r="H149" s="10">
        <v>1</v>
      </c>
      <c r="K149" s="13" t="s">
        <v>17</v>
      </c>
      <c r="L149" s="14" t="s">
        <v>89</v>
      </c>
      <c r="N149" s="12" t="s">
        <v>85</v>
      </c>
      <c r="O149" s="16"/>
    </row>
    <row r="150" spans="1:15" ht="14.25" customHeight="1" x14ac:dyDescent="0.2">
      <c r="A150" s="10">
        <v>1976</v>
      </c>
      <c r="B150" s="11">
        <v>42306</v>
      </c>
      <c r="C150" s="12" t="s">
        <v>56</v>
      </c>
      <c r="D150" s="10">
        <v>0</v>
      </c>
      <c r="E150" s="10">
        <v>0</v>
      </c>
      <c r="F150" s="10" t="s">
        <v>8</v>
      </c>
      <c r="I150" s="10">
        <v>1</v>
      </c>
      <c r="K150" s="13" t="s">
        <v>15</v>
      </c>
      <c r="L150" s="14" t="s">
        <v>56</v>
      </c>
      <c r="N150" s="12" t="s">
        <v>85</v>
      </c>
      <c r="O150" s="16"/>
    </row>
    <row r="151" spans="1:15" ht="14.25" customHeight="1" x14ac:dyDescent="0.2">
      <c r="A151" s="10">
        <v>1976</v>
      </c>
      <c r="B151" s="11">
        <v>42313</v>
      </c>
      <c r="C151" s="12" t="s">
        <v>52</v>
      </c>
      <c r="D151" s="10">
        <v>7</v>
      </c>
      <c r="E151" s="10">
        <v>56</v>
      </c>
      <c r="F151" s="10" t="s">
        <v>7</v>
      </c>
      <c r="H151" s="10">
        <v>1</v>
      </c>
      <c r="K151" s="13" t="s">
        <v>15</v>
      </c>
      <c r="L151" s="14" t="s">
        <v>70</v>
      </c>
      <c r="N151" s="12" t="s">
        <v>85</v>
      </c>
      <c r="O151" s="16"/>
    </row>
    <row r="152" spans="1:15" ht="14.25" customHeight="1" x14ac:dyDescent="0.2">
      <c r="A152" s="22">
        <v>1977</v>
      </c>
      <c r="B152" s="23">
        <v>42250</v>
      </c>
      <c r="C152" s="24" t="s">
        <v>47</v>
      </c>
      <c r="D152" s="22">
        <v>0</v>
      </c>
      <c r="E152" s="22">
        <v>12</v>
      </c>
      <c r="F152" s="22" t="s">
        <v>7</v>
      </c>
      <c r="G152" s="22"/>
      <c r="H152" s="22">
        <v>1</v>
      </c>
      <c r="I152" s="22"/>
      <c r="J152" s="22"/>
      <c r="K152" s="25" t="s">
        <v>15</v>
      </c>
      <c r="L152" s="26" t="s">
        <v>47</v>
      </c>
      <c r="M152" s="27"/>
      <c r="N152" s="24" t="s">
        <v>87</v>
      </c>
      <c r="O152" s="24"/>
    </row>
    <row r="153" spans="1:15" ht="14.25" customHeight="1" x14ac:dyDescent="0.2">
      <c r="A153" s="22">
        <v>1977</v>
      </c>
      <c r="B153" s="23">
        <v>42256</v>
      </c>
      <c r="C153" s="24" t="s">
        <v>30</v>
      </c>
      <c r="D153" s="22">
        <v>7</v>
      </c>
      <c r="E153" s="22">
        <v>6</v>
      </c>
      <c r="F153" s="22" t="s">
        <v>6</v>
      </c>
      <c r="G153" s="22">
        <v>1</v>
      </c>
      <c r="H153" s="22"/>
      <c r="I153" s="22"/>
      <c r="J153" s="22"/>
      <c r="K153" s="25" t="s">
        <v>15</v>
      </c>
      <c r="L153" s="26" t="s">
        <v>31</v>
      </c>
      <c r="M153" s="27"/>
      <c r="N153" s="24" t="s">
        <v>87</v>
      </c>
      <c r="O153" s="24"/>
    </row>
    <row r="154" spans="1:15" ht="14.25" customHeight="1" x14ac:dyDescent="0.2">
      <c r="A154" s="22">
        <v>1977</v>
      </c>
      <c r="B154" s="23">
        <v>42263</v>
      </c>
      <c r="C154" s="24" t="s">
        <v>44</v>
      </c>
      <c r="D154" s="22">
        <v>14</v>
      </c>
      <c r="E154" s="22">
        <v>0</v>
      </c>
      <c r="F154" s="22" t="s">
        <v>6</v>
      </c>
      <c r="G154" s="22">
        <v>1</v>
      </c>
      <c r="H154" s="22"/>
      <c r="I154" s="22"/>
      <c r="J154" s="22"/>
      <c r="K154" s="25" t="s">
        <v>17</v>
      </c>
      <c r="L154" s="26" t="s">
        <v>89</v>
      </c>
      <c r="M154" s="27"/>
      <c r="N154" s="24" t="s">
        <v>87</v>
      </c>
      <c r="O154" s="24"/>
    </row>
    <row r="155" spans="1:15" ht="14.25" customHeight="1" x14ac:dyDescent="0.2">
      <c r="A155" s="22">
        <v>1977</v>
      </c>
      <c r="B155" s="23">
        <v>42270</v>
      </c>
      <c r="C155" s="24" t="s">
        <v>54</v>
      </c>
      <c r="D155" s="22">
        <v>19</v>
      </c>
      <c r="E155" s="22">
        <v>6</v>
      </c>
      <c r="F155" s="22" t="s">
        <v>6</v>
      </c>
      <c r="G155" s="22">
        <v>1</v>
      </c>
      <c r="H155" s="22"/>
      <c r="I155" s="22"/>
      <c r="J155" s="22"/>
      <c r="K155" s="25" t="s">
        <v>17</v>
      </c>
      <c r="L155" s="26" t="s">
        <v>89</v>
      </c>
      <c r="M155" s="27"/>
      <c r="N155" s="24" t="s">
        <v>87</v>
      </c>
      <c r="O155" s="24"/>
    </row>
    <row r="156" spans="1:15" ht="14.25" customHeight="1" x14ac:dyDescent="0.2">
      <c r="A156" s="22">
        <v>1977</v>
      </c>
      <c r="B156" s="23">
        <v>42277</v>
      </c>
      <c r="C156" s="24" t="s">
        <v>19</v>
      </c>
      <c r="D156" s="22">
        <v>6</v>
      </c>
      <c r="E156" s="22">
        <v>61</v>
      </c>
      <c r="F156" s="22" t="s">
        <v>7</v>
      </c>
      <c r="G156" s="22"/>
      <c r="H156" s="22">
        <v>1</v>
      </c>
      <c r="I156" s="22"/>
      <c r="J156" s="22"/>
      <c r="K156" s="25" t="s">
        <v>15</v>
      </c>
      <c r="L156" s="26" t="s">
        <v>20</v>
      </c>
      <c r="M156" s="27" t="s">
        <v>21</v>
      </c>
      <c r="N156" s="24" t="s">
        <v>87</v>
      </c>
      <c r="O156" s="24"/>
    </row>
    <row r="157" spans="1:15" ht="14.25" customHeight="1" x14ac:dyDescent="0.2">
      <c r="A157" s="22">
        <v>1977</v>
      </c>
      <c r="B157" s="23">
        <v>42284</v>
      </c>
      <c r="C157" s="24" t="s">
        <v>41</v>
      </c>
      <c r="D157" s="22">
        <v>27</v>
      </c>
      <c r="E157" s="22">
        <v>16</v>
      </c>
      <c r="F157" s="22" t="s">
        <v>6</v>
      </c>
      <c r="G157" s="22">
        <v>1</v>
      </c>
      <c r="H157" s="22"/>
      <c r="I157" s="22"/>
      <c r="J157" s="22"/>
      <c r="K157" s="25" t="s">
        <v>15</v>
      </c>
      <c r="L157" s="26" t="s">
        <v>42</v>
      </c>
      <c r="M157" s="27"/>
      <c r="N157" s="24" t="s">
        <v>87</v>
      </c>
      <c r="O157" s="24"/>
    </row>
    <row r="158" spans="1:15" ht="14.25" customHeight="1" x14ac:dyDescent="0.2">
      <c r="A158" s="22">
        <v>1977</v>
      </c>
      <c r="B158" s="23">
        <v>42291</v>
      </c>
      <c r="C158" s="24" t="s">
        <v>25</v>
      </c>
      <c r="D158" s="22">
        <v>6</v>
      </c>
      <c r="E158" s="22">
        <v>14</v>
      </c>
      <c r="F158" s="22" t="s">
        <v>7</v>
      </c>
      <c r="G158" s="22"/>
      <c r="H158" s="22">
        <v>1</v>
      </c>
      <c r="I158" s="22"/>
      <c r="J158" s="22"/>
      <c r="K158" s="25" t="s">
        <v>17</v>
      </c>
      <c r="L158" s="26" t="s">
        <v>89</v>
      </c>
      <c r="M158" s="27"/>
      <c r="N158" s="24" t="s">
        <v>87</v>
      </c>
      <c r="O158" s="24"/>
    </row>
    <row r="159" spans="1:15" ht="14.25" customHeight="1" x14ac:dyDescent="0.2">
      <c r="A159" s="22">
        <v>1977</v>
      </c>
      <c r="B159" s="23">
        <v>42298</v>
      </c>
      <c r="C159" s="24" t="s">
        <v>40</v>
      </c>
      <c r="D159" s="22">
        <v>20</v>
      </c>
      <c r="E159" s="22">
        <v>8</v>
      </c>
      <c r="F159" s="22" t="s">
        <v>6</v>
      </c>
      <c r="G159" s="22">
        <v>1</v>
      </c>
      <c r="H159" s="22"/>
      <c r="I159" s="22"/>
      <c r="J159" s="22"/>
      <c r="K159" s="25" t="s">
        <v>15</v>
      </c>
      <c r="L159" s="26" t="s">
        <v>39</v>
      </c>
      <c r="M159" s="27"/>
      <c r="N159" s="24" t="s">
        <v>87</v>
      </c>
      <c r="O159" s="24"/>
    </row>
    <row r="160" spans="1:15" ht="14.25" customHeight="1" x14ac:dyDescent="0.2">
      <c r="A160" s="22">
        <v>1977</v>
      </c>
      <c r="B160" s="23">
        <v>42305</v>
      </c>
      <c r="C160" s="24" t="s">
        <v>56</v>
      </c>
      <c r="D160" s="22">
        <v>13</v>
      </c>
      <c r="E160" s="22">
        <v>7</v>
      </c>
      <c r="F160" s="22" t="s">
        <v>6</v>
      </c>
      <c r="G160" s="22">
        <v>1</v>
      </c>
      <c r="H160" s="22"/>
      <c r="I160" s="22"/>
      <c r="J160" s="22"/>
      <c r="K160" s="25" t="s">
        <v>17</v>
      </c>
      <c r="L160" s="26" t="s">
        <v>89</v>
      </c>
      <c r="M160" s="27"/>
      <c r="N160" s="24" t="s">
        <v>87</v>
      </c>
      <c r="O160" s="24"/>
    </row>
    <row r="161" spans="1:15" ht="14.25" customHeight="1" x14ac:dyDescent="0.2">
      <c r="A161" s="22">
        <v>1977</v>
      </c>
      <c r="B161" s="23">
        <v>42312</v>
      </c>
      <c r="C161" s="24" t="s">
        <v>52</v>
      </c>
      <c r="D161" s="22">
        <v>28</v>
      </c>
      <c r="E161" s="22">
        <v>44</v>
      </c>
      <c r="F161" s="22" t="s">
        <v>7</v>
      </c>
      <c r="G161" s="22"/>
      <c r="H161" s="22">
        <v>1</v>
      </c>
      <c r="I161" s="22"/>
      <c r="J161" s="22"/>
      <c r="K161" s="25" t="s">
        <v>17</v>
      </c>
      <c r="L161" s="26" t="s">
        <v>89</v>
      </c>
      <c r="M161" s="27"/>
      <c r="N161" s="24" t="s">
        <v>87</v>
      </c>
      <c r="O161" s="24"/>
    </row>
    <row r="162" spans="1:15" ht="14.25" customHeight="1" x14ac:dyDescent="0.2">
      <c r="A162" s="10">
        <v>1978</v>
      </c>
      <c r="B162" s="11">
        <v>42241</v>
      </c>
      <c r="C162" s="12" t="s">
        <v>47</v>
      </c>
      <c r="D162" s="10">
        <v>29</v>
      </c>
      <c r="E162" s="10">
        <v>8</v>
      </c>
      <c r="F162" s="10" t="s">
        <v>6</v>
      </c>
      <c r="G162" s="10">
        <v>1</v>
      </c>
      <c r="K162" s="13" t="s">
        <v>17</v>
      </c>
      <c r="L162" s="14" t="s">
        <v>89</v>
      </c>
      <c r="N162" s="12" t="s">
        <v>87</v>
      </c>
      <c r="O162" s="16"/>
    </row>
    <row r="163" spans="1:15" ht="14.25" customHeight="1" x14ac:dyDescent="0.2">
      <c r="A163" s="10">
        <v>1978</v>
      </c>
      <c r="B163" s="11">
        <v>42248</v>
      </c>
      <c r="C163" s="12" t="s">
        <v>40</v>
      </c>
      <c r="D163" s="10">
        <v>36</v>
      </c>
      <c r="E163" s="10">
        <v>13</v>
      </c>
      <c r="F163" s="10" t="s">
        <v>6</v>
      </c>
      <c r="G163" s="10">
        <v>1</v>
      </c>
      <c r="K163" s="13" t="s">
        <v>17</v>
      </c>
      <c r="L163" s="14" t="s">
        <v>89</v>
      </c>
      <c r="N163" s="12" t="s">
        <v>87</v>
      </c>
      <c r="O163" s="16"/>
    </row>
    <row r="164" spans="1:15" ht="14.25" customHeight="1" x14ac:dyDescent="0.2">
      <c r="A164" s="10">
        <v>1978</v>
      </c>
      <c r="B164" s="11">
        <v>42255</v>
      </c>
      <c r="C164" s="12" t="s">
        <v>30</v>
      </c>
      <c r="D164" s="10">
        <v>7</v>
      </c>
      <c r="E164" s="10">
        <v>33</v>
      </c>
      <c r="F164" s="10" t="s">
        <v>7</v>
      </c>
      <c r="H164" s="10">
        <v>1</v>
      </c>
      <c r="K164" s="13" t="s">
        <v>15</v>
      </c>
      <c r="L164" s="14" t="s">
        <v>31</v>
      </c>
      <c r="N164" s="12" t="s">
        <v>87</v>
      </c>
      <c r="O164" s="16"/>
    </row>
    <row r="165" spans="1:15" ht="14.25" customHeight="1" x14ac:dyDescent="0.2">
      <c r="A165" s="10">
        <v>1978</v>
      </c>
      <c r="B165" s="11">
        <v>42263</v>
      </c>
      <c r="C165" s="12" t="s">
        <v>25</v>
      </c>
      <c r="D165" s="10">
        <v>21</v>
      </c>
      <c r="E165" s="10">
        <v>26</v>
      </c>
      <c r="F165" s="10" t="s">
        <v>7</v>
      </c>
      <c r="H165" s="10">
        <v>1</v>
      </c>
      <c r="K165" s="13" t="s">
        <v>15</v>
      </c>
      <c r="L165" s="14" t="s">
        <v>25</v>
      </c>
      <c r="M165" s="15" t="s">
        <v>26</v>
      </c>
      <c r="N165" s="12" t="s">
        <v>87</v>
      </c>
      <c r="O165" s="16"/>
    </row>
    <row r="166" spans="1:15" ht="14.25" customHeight="1" x14ac:dyDescent="0.2">
      <c r="A166" s="10">
        <v>1978</v>
      </c>
      <c r="B166" s="11">
        <v>42276</v>
      </c>
      <c r="C166" s="12" t="s">
        <v>54</v>
      </c>
      <c r="D166" s="10">
        <v>17</v>
      </c>
      <c r="E166" s="10">
        <v>16</v>
      </c>
      <c r="F166" s="10" t="s">
        <v>6</v>
      </c>
      <c r="G166" s="10">
        <v>1</v>
      </c>
      <c r="K166" s="13" t="s">
        <v>15</v>
      </c>
      <c r="L166" s="14" t="s">
        <v>73</v>
      </c>
      <c r="N166" s="12" t="s">
        <v>87</v>
      </c>
      <c r="O166" s="16"/>
    </row>
    <row r="167" spans="1:15" ht="14.25" customHeight="1" x14ac:dyDescent="0.2">
      <c r="A167" s="10">
        <v>1978</v>
      </c>
      <c r="B167" s="11">
        <v>42283</v>
      </c>
      <c r="C167" s="12" t="s">
        <v>41</v>
      </c>
      <c r="D167" s="10">
        <v>14</v>
      </c>
      <c r="E167" s="10">
        <v>6</v>
      </c>
      <c r="F167" s="10" t="s">
        <v>6</v>
      </c>
      <c r="G167" s="10">
        <v>1</v>
      </c>
      <c r="K167" s="13" t="s">
        <v>17</v>
      </c>
      <c r="L167" s="14" t="s">
        <v>89</v>
      </c>
      <c r="N167" s="12" t="s">
        <v>87</v>
      </c>
      <c r="O167" s="16"/>
    </row>
    <row r="168" spans="1:15" ht="14.25" customHeight="1" x14ac:dyDescent="0.2">
      <c r="A168" s="10">
        <v>1978</v>
      </c>
      <c r="B168" s="11">
        <v>42290</v>
      </c>
      <c r="C168" s="12" t="s">
        <v>19</v>
      </c>
      <c r="D168" s="10">
        <v>0</v>
      </c>
      <c r="E168" s="10">
        <v>63</v>
      </c>
      <c r="F168" s="10" t="s">
        <v>7</v>
      </c>
      <c r="H168" s="10">
        <v>1</v>
      </c>
      <c r="K168" s="13" t="s">
        <v>17</v>
      </c>
      <c r="L168" s="14" t="s">
        <v>89</v>
      </c>
      <c r="N168" s="12" t="s">
        <v>87</v>
      </c>
      <c r="O168" s="16"/>
    </row>
    <row r="169" spans="1:15" ht="14.25" customHeight="1" x14ac:dyDescent="0.2">
      <c r="A169" s="10">
        <v>1978</v>
      </c>
      <c r="B169" s="11">
        <v>42298</v>
      </c>
      <c r="C169" s="12" t="s">
        <v>52</v>
      </c>
      <c r="D169" s="10">
        <v>6</v>
      </c>
      <c r="E169" s="10">
        <v>30</v>
      </c>
      <c r="F169" s="10" t="s">
        <v>7</v>
      </c>
      <c r="H169" s="10">
        <v>1</v>
      </c>
      <c r="K169" s="13" t="s">
        <v>15</v>
      </c>
      <c r="L169" s="14" t="s">
        <v>70</v>
      </c>
      <c r="N169" s="12" t="s">
        <v>87</v>
      </c>
      <c r="O169" s="16"/>
    </row>
    <row r="170" spans="1:15" ht="14.25" customHeight="1" x14ac:dyDescent="0.2">
      <c r="A170" s="10">
        <v>1978</v>
      </c>
      <c r="B170" s="11">
        <v>42304</v>
      </c>
      <c r="C170" s="12" t="s">
        <v>56</v>
      </c>
      <c r="D170" s="10">
        <v>22</v>
      </c>
      <c r="E170" s="10">
        <v>29</v>
      </c>
      <c r="F170" s="10" t="s">
        <v>7</v>
      </c>
      <c r="H170" s="10">
        <v>1</v>
      </c>
      <c r="K170" s="13" t="s">
        <v>17</v>
      </c>
      <c r="L170" s="14" t="s">
        <v>89</v>
      </c>
      <c r="N170" s="12" t="s">
        <v>87</v>
      </c>
      <c r="O170" s="16"/>
    </row>
    <row r="171" spans="1:15" ht="14.25" customHeight="1" x14ac:dyDescent="0.2">
      <c r="A171" s="10">
        <v>1978</v>
      </c>
      <c r="B171" s="11">
        <v>42311</v>
      </c>
      <c r="C171" s="12" t="s">
        <v>58</v>
      </c>
      <c r="D171" s="10">
        <v>6</v>
      </c>
      <c r="E171" s="10">
        <v>22</v>
      </c>
      <c r="F171" s="10" t="s">
        <v>7</v>
      </c>
      <c r="H171" s="10">
        <v>1</v>
      </c>
      <c r="K171" s="13" t="s">
        <v>17</v>
      </c>
      <c r="L171" s="14" t="s">
        <v>89</v>
      </c>
      <c r="N171" s="12" t="s">
        <v>87</v>
      </c>
      <c r="O171" s="16"/>
    </row>
    <row r="172" spans="1:15" ht="14.25" customHeight="1" x14ac:dyDescent="0.2">
      <c r="A172" s="22">
        <v>1979</v>
      </c>
      <c r="B172" s="23">
        <v>42247</v>
      </c>
      <c r="C172" s="24" t="s">
        <v>47</v>
      </c>
      <c r="D172" s="22">
        <v>12</v>
      </c>
      <c r="E172" s="22">
        <v>0</v>
      </c>
      <c r="F172" s="22" t="s">
        <v>6</v>
      </c>
      <c r="G172" s="22">
        <v>1</v>
      </c>
      <c r="H172" s="22"/>
      <c r="I172" s="22"/>
      <c r="J172" s="22"/>
      <c r="K172" s="25" t="s">
        <v>15</v>
      </c>
      <c r="L172" s="26" t="s">
        <v>47</v>
      </c>
      <c r="M172" s="27"/>
      <c r="N172" s="24" t="s">
        <v>87</v>
      </c>
      <c r="O172" s="24"/>
    </row>
    <row r="173" spans="1:15" ht="14.25" customHeight="1" x14ac:dyDescent="0.2">
      <c r="A173" s="22">
        <v>1979</v>
      </c>
      <c r="B173" s="23">
        <v>42254</v>
      </c>
      <c r="C173" s="24" t="s">
        <v>40</v>
      </c>
      <c r="D173" s="22">
        <v>0</v>
      </c>
      <c r="E173" s="22">
        <v>0</v>
      </c>
      <c r="F173" s="22" t="s">
        <v>8</v>
      </c>
      <c r="G173" s="22"/>
      <c r="H173" s="22"/>
      <c r="I173" s="22">
        <v>1</v>
      </c>
      <c r="J173" s="22"/>
      <c r="K173" s="25" t="s">
        <v>15</v>
      </c>
      <c r="L173" s="26" t="s">
        <v>39</v>
      </c>
      <c r="M173" s="27"/>
      <c r="N173" s="24" t="s">
        <v>87</v>
      </c>
      <c r="O173" s="24"/>
    </row>
    <row r="174" spans="1:15" ht="14.25" customHeight="1" x14ac:dyDescent="0.2">
      <c r="A174" s="22">
        <v>1979</v>
      </c>
      <c r="B174" s="23">
        <v>42261</v>
      </c>
      <c r="C174" s="24" t="s">
        <v>30</v>
      </c>
      <c r="D174" s="22">
        <v>0</v>
      </c>
      <c r="E174" s="22">
        <v>19</v>
      </c>
      <c r="F174" s="22" t="s">
        <v>7</v>
      </c>
      <c r="G174" s="22"/>
      <c r="H174" s="22">
        <v>1</v>
      </c>
      <c r="I174" s="22"/>
      <c r="J174" s="22"/>
      <c r="K174" s="25" t="s">
        <v>17</v>
      </c>
      <c r="L174" s="26" t="s">
        <v>89</v>
      </c>
      <c r="M174" s="27"/>
      <c r="N174" s="24" t="s">
        <v>87</v>
      </c>
      <c r="O174" s="24"/>
    </row>
    <row r="175" spans="1:15" ht="14.25" customHeight="1" x14ac:dyDescent="0.2">
      <c r="A175" s="22">
        <v>1979</v>
      </c>
      <c r="B175" s="23">
        <v>42271</v>
      </c>
      <c r="C175" s="24" t="s">
        <v>25</v>
      </c>
      <c r="D175" s="22">
        <v>6</v>
      </c>
      <c r="E175" s="22">
        <v>32</v>
      </c>
      <c r="F175" s="22" t="s">
        <v>7</v>
      </c>
      <c r="G175" s="22"/>
      <c r="H175" s="22">
        <v>1</v>
      </c>
      <c r="I175" s="22"/>
      <c r="J175" s="22"/>
      <c r="K175" s="25" t="s">
        <v>17</v>
      </c>
      <c r="L175" s="26" t="s">
        <v>89</v>
      </c>
      <c r="M175" s="27"/>
      <c r="N175" s="24" t="s">
        <v>87</v>
      </c>
      <c r="O175" s="24"/>
    </row>
    <row r="176" spans="1:15" ht="14.25" customHeight="1" x14ac:dyDescent="0.2">
      <c r="A176" s="22">
        <v>1979</v>
      </c>
      <c r="B176" s="23">
        <v>42282</v>
      </c>
      <c r="C176" s="24" t="s">
        <v>54</v>
      </c>
      <c r="D176" s="22">
        <v>14</v>
      </c>
      <c r="E176" s="22">
        <v>8</v>
      </c>
      <c r="F176" s="22" t="s">
        <v>6</v>
      </c>
      <c r="G176" s="22">
        <v>1</v>
      </c>
      <c r="H176" s="22"/>
      <c r="I176" s="22"/>
      <c r="J176" s="22"/>
      <c r="K176" s="25" t="s">
        <v>17</v>
      </c>
      <c r="L176" s="26" t="s">
        <v>89</v>
      </c>
      <c r="M176" s="27"/>
      <c r="N176" s="24" t="s">
        <v>87</v>
      </c>
      <c r="O176" s="24"/>
    </row>
    <row r="177" spans="1:15" ht="14.25" customHeight="1" x14ac:dyDescent="0.2">
      <c r="A177" s="22">
        <v>1979</v>
      </c>
      <c r="B177" s="23">
        <v>42289</v>
      </c>
      <c r="C177" s="24" t="s">
        <v>41</v>
      </c>
      <c r="D177" s="22">
        <v>0</v>
      </c>
      <c r="E177" s="22">
        <v>7</v>
      </c>
      <c r="F177" s="22" t="s">
        <v>7</v>
      </c>
      <c r="G177" s="22"/>
      <c r="H177" s="22">
        <v>1</v>
      </c>
      <c r="I177" s="22"/>
      <c r="J177" s="22"/>
      <c r="K177" s="25" t="s">
        <v>15</v>
      </c>
      <c r="L177" s="26" t="s">
        <v>42</v>
      </c>
      <c r="M177" s="27"/>
      <c r="N177" s="24" t="s">
        <v>87</v>
      </c>
      <c r="O177" s="24"/>
    </row>
    <row r="178" spans="1:15" ht="14.25" customHeight="1" x14ac:dyDescent="0.2">
      <c r="A178" s="22">
        <v>1979</v>
      </c>
      <c r="B178" s="23">
        <v>42296</v>
      </c>
      <c r="C178" s="24" t="s">
        <v>19</v>
      </c>
      <c r="D178" s="22">
        <v>0</v>
      </c>
      <c r="E178" s="22">
        <v>54</v>
      </c>
      <c r="F178" s="22" t="s">
        <v>7</v>
      </c>
      <c r="G178" s="22"/>
      <c r="H178" s="22">
        <v>1</v>
      </c>
      <c r="I178" s="22"/>
      <c r="J178" s="22"/>
      <c r="K178" s="25" t="s">
        <v>15</v>
      </c>
      <c r="L178" s="26" t="s">
        <v>20</v>
      </c>
      <c r="M178" s="27" t="s">
        <v>21</v>
      </c>
      <c r="N178" s="24" t="s">
        <v>87</v>
      </c>
      <c r="O178" s="24"/>
    </row>
    <row r="179" spans="1:15" ht="14.25" customHeight="1" x14ac:dyDescent="0.2">
      <c r="A179" s="22">
        <v>1979</v>
      </c>
      <c r="B179" s="23">
        <v>42303</v>
      </c>
      <c r="C179" s="24" t="s">
        <v>52</v>
      </c>
      <c r="D179" s="22">
        <v>8</v>
      </c>
      <c r="E179" s="22">
        <v>10</v>
      </c>
      <c r="F179" s="22" t="s">
        <v>7</v>
      </c>
      <c r="G179" s="22"/>
      <c r="H179" s="22">
        <v>1</v>
      </c>
      <c r="I179" s="22"/>
      <c r="J179" s="22"/>
      <c r="K179" s="25" t="s">
        <v>17</v>
      </c>
      <c r="L179" s="26" t="s">
        <v>89</v>
      </c>
      <c r="M179" s="27"/>
      <c r="N179" s="24" t="s">
        <v>87</v>
      </c>
      <c r="O179" s="24"/>
    </row>
    <row r="180" spans="1:15" ht="14.25" customHeight="1" x14ac:dyDescent="0.2">
      <c r="A180" s="22">
        <v>1979</v>
      </c>
      <c r="B180" s="23">
        <v>42310</v>
      </c>
      <c r="C180" s="24" t="s">
        <v>56</v>
      </c>
      <c r="D180" s="22">
        <v>6</v>
      </c>
      <c r="E180" s="22">
        <v>25</v>
      </c>
      <c r="F180" s="22" t="s">
        <v>7</v>
      </c>
      <c r="G180" s="22"/>
      <c r="H180" s="22">
        <v>1</v>
      </c>
      <c r="I180" s="22"/>
      <c r="J180" s="22"/>
      <c r="K180" s="25" t="s">
        <v>15</v>
      </c>
      <c r="L180" s="26" t="s">
        <v>56</v>
      </c>
      <c r="M180" s="27"/>
      <c r="N180" s="24" t="s">
        <v>87</v>
      </c>
      <c r="O180" s="24"/>
    </row>
    <row r="181" spans="1:15" ht="14.25" customHeight="1" x14ac:dyDescent="0.2">
      <c r="A181" s="22">
        <v>1979</v>
      </c>
      <c r="B181" s="23">
        <v>42317</v>
      </c>
      <c r="C181" s="24" t="s">
        <v>58</v>
      </c>
      <c r="D181" s="22">
        <v>0</v>
      </c>
      <c r="E181" s="22">
        <v>22</v>
      </c>
      <c r="F181" s="22" t="s">
        <v>7</v>
      </c>
      <c r="G181" s="22"/>
      <c r="H181" s="22">
        <v>1</v>
      </c>
      <c r="I181" s="22"/>
      <c r="J181" s="22"/>
      <c r="K181" s="25" t="s">
        <v>17</v>
      </c>
      <c r="L181" s="26" t="s">
        <v>89</v>
      </c>
      <c r="M181" s="27"/>
      <c r="N181" s="24" t="s">
        <v>87</v>
      </c>
      <c r="O181" s="24"/>
    </row>
    <row r="182" spans="1:15" ht="14.25" customHeight="1" x14ac:dyDescent="0.2">
      <c r="A182" s="10">
        <v>1980</v>
      </c>
      <c r="B182" s="11">
        <v>42253</v>
      </c>
      <c r="C182" s="12" t="s">
        <v>25</v>
      </c>
      <c r="D182" s="10">
        <v>10</v>
      </c>
      <c r="E182" s="10">
        <v>41</v>
      </c>
      <c r="F182" s="10" t="s">
        <v>7</v>
      </c>
      <c r="H182" s="10">
        <v>1</v>
      </c>
      <c r="K182" s="13" t="s">
        <v>15</v>
      </c>
      <c r="L182" s="14" t="s">
        <v>25</v>
      </c>
      <c r="M182" s="15" t="s">
        <v>26</v>
      </c>
      <c r="N182" s="12" t="s">
        <v>87</v>
      </c>
      <c r="O182" s="16"/>
    </row>
    <row r="183" spans="1:15" ht="14.25" customHeight="1" x14ac:dyDescent="0.2">
      <c r="A183" s="10">
        <v>1980</v>
      </c>
      <c r="B183" s="11">
        <v>42259</v>
      </c>
      <c r="C183" s="12" t="s">
        <v>18</v>
      </c>
      <c r="D183" s="10">
        <v>0</v>
      </c>
      <c r="E183" s="10">
        <v>42</v>
      </c>
      <c r="F183" s="10" t="s">
        <v>7</v>
      </c>
      <c r="H183" s="10">
        <v>1</v>
      </c>
      <c r="K183" s="13" t="s">
        <v>17</v>
      </c>
      <c r="L183" s="14" t="s">
        <v>89</v>
      </c>
      <c r="N183" s="12" t="s">
        <v>87</v>
      </c>
      <c r="O183" s="16"/>
    </row>
    <row r="184" spans="1:15" ht="14.25" customHeight="1" x14ac:dyDescent="0.2">
      <c r="A184" s="10">
        <v>1980</v>
      </c>
      <c r="B184" s="11">
        <v>42266</v>
      </c>
      <c r="C184" s="12" t="s">
        <v>56</v>
      </c>
      <c r="D184" s="10">
        <v>6</v>
      </c>
      <c r="E184" s="10">
        <v>32</v>
      </c>
      <c r="F184" s="10" t="s">
        <v>7</v>
      </c>
      <c r="H184" s="10">
        <v>1</v>
      </c>
      <c r="K184" s="13" t="s">
        <v>15</v>
      </c>
      <c r="L184" s="14" t="s">
        <v>56</v>
      </c>
      <c r="N184" s="12" t="s">
        <v>87</v>
      </c>
      <c r="O184" s="16"/>
    </row>
    <row r="185" spans="1:15" ht="14.25" customHeight="1" x14ac:dyDescent="0.2">
      <c r="A185" s="10">
        <v>1980</v>
      </c>
      <c r="B185" s="11">
        <v>42273</v>
      </c>
      <c r="C185" s="12" t="s">
        <v>40</v>
      </c>
      <c r="D185" s="10">
        <v>19</v>
      </c>
      <c r="E185" s="10">
        <v>12</v>
      </c>
      <c r="F185" s="10" t="s">
        <v>6</v>
      </c>
      <c r="G185" s="10">
        <v>1</v>
      </c>
      <c r="K185" s="13" t="s">
        <v>17</v>
      </c>
      <c r="L185" s="14" t="s">
        <v>89</v>
      </c>
      <c r="N185" s="12" t="s">
        <v>87</v>
      </c>
      <c r="O185" s="16"/>
    </row>
    <row r="186" spans="1:15" ht="14.25" customHeight="1" x14ac:dyDescent="0.2">
      <c r="A186" s="10">
        <v>1980</v>
      </c>
      <c r="B186" s="11">
        <v>42280</v>
      </c>
      <c r="C186" s="12" t="s">
        <v>75</v>
      </c>
      <c r="D186" s="10">
        <v>0</v>
      </c>
      <c r="E186" s="10">
        <v>34</v>
      </c>
      <c r="F186" s="10" t="s">
        <v>7</v>
      </c>
      <c r="H186" s="10">
        <v>1</v>
      </c>
      <c r="K186" s="13" t="s">
        <v>15</v>
      </c>
      <c r="L186" s="14" t="s">
        <v>88</v>
      </c>
      <c r="N186" s="12" t="s">
        <v>87</v>
      </c>
      <c r="O186" s="16"/>
    </row>
    <row r="187" spans="1:15" ht="14.25" customHeight="1" x14ac:dyDescent="0.2">
      <c r="A187" s="10">
        <v>1980</v>
      </c>
      <c r="B187" s="11">
        <v>42287</v>
      </c>
      <c r="C187" s="12" t="s">
        <v>30</v>
      </c>
      <c r="D187" s="10">
        <v>6</v>
      </c>
      <c r="E187" s="10">
        <v>20</v>
      </c>
      <c r="F187" s="10" t="s">
        <v>7</v>
      </c>
      <c r="H187" s="10">
        <v>1</v>
      </c>
      <c r="K187" s="13" t="s">
        <v>15</v>
      </c>
      <c r="L187" s="14" t="s">
        <v>31</v>
      </c>
      <c r="N187" s="12" t="s">
        <v>87</v>
      </c>
      <c r="O187" s="16"/>
    </row>
    <row r="188" spans="1:15" ht="14.25" customHeight="1" x14ac:dyDescent="0.2">
      <c r="A188" s="10">
        <v>1980</v>
      </c>
      <c r="B188" s="11">
        <v>42294</v>
      </c>
      <c r="C188" s="12" t="s">
        <v>19</v>
      </c>
      <c r="D188" s="10">
        <v>0</v>
      </c>
      <c r="E188" s="10">
        <v>42</v>
      </c>
      <c r="F188" s="10" t="s">
        <v>7</v>
      </c>
      <c r="H188" s="10">
        <v>1</v>
      </c>
      <c r="K188" s="13" t="s">
        <v>17</v>
      </c>
      <c r="L188" s="14" t="s">
        <v>89</v>
      </c>
      <c r="N188" s="12" t="s">
        <v>87</v>
      </c>
      <c r="O188" s="16"/>
    </row>
    <row r="189" spans="1:15" ht="14.25" customHeight="1" x14ac:dyDescent="0.2">
      <c r="A189" s="10">
        <v>1980</v>
      </c>
      <c r="B189" s="11">
        <v>42301</v>
      </c>
      <c r="C189" s="12" t="s">
        <v>52</v>
      </c>
      <c r="D189" s="10">
        <v>8</v>
      </c>
      <c r="E189" s="10">
        <v>50</v>
      </c>
      <c r="F189" s="10" t="s">
        <v>7</v>
      </c>
      <c r="H189" s="10">
        <v>1</v>
      </c>
      <c r="K189" s="13" t="s">
        <v>15</v>
      </c>
      <c r="L189" s="14" t="s">
        <v>70</v>
      </c>
      <c r="N189" s="12" t="s">
        <v>87</v>
      </c>
      <c r="O189" s="16"/>
    </row>
    <row r="190" spans="1:15" ht="14.25" customHeight="1" x14ac:dyDescent="0.2">
      <c r="A190" s="10">
        <v>1980</v>
      </c>
      <c r="B190" s="11">
        <v>42309</v>
      </c>
      <c r="C190" s="12" t="s">
        <v>44</v>
      </c>
      <c r="D190" s="10">
        <v>40</v>
      </c>
      <c r="E190" s="10">
        <v>0</v>
      </c>
      <c r="F190" s="10" t="s">
        <v>6</v>
      </c>
      <c r="G190" s="10">
        <v>1</v>
      </c>
      <c r="K190" s="13" t="s">
        <v>17</v>
      </c>
      <c r="L190" s="14" t="s">
        <v>89</v>
      </c>
      <c r="N190" s="12" t="s">
        <v>87</v>
      </c>
      <c r="O190" s="16"/>
    </row>
    <row r="191" spans="1:15" ht="14.25" customHeight="1" x14ac:dyDescent="0.2">
      <c r="A191" s="10">
        <v>1980</v>
      </c>
      <c r="B191" s="11">
        <v>42316</v>
      </c>
      <c r="C191" s="12" t="s">
        <v>47</v>
      </c>
      <c r="D191" s="10">
        <v>12</v>
      </c>
      <c r="E191" s="10">
        <v>20</v>
      </c>
      <c r="F191" s="10" t="s">
        <v>7</v>
      </c>
      <c r="H191" s="10">
        <v>1</v>
      </c>
      <c r="K191" s="13" t="s">
        <v>17</v>
      </c>
      <c r="L191" s="14" t="s">
        <v>89</v>
      </c>
      <c r="N191" s="12" t="s">
        <v>87</v>
      </c>
      <c r="O191" s="16"/>
    </row>
    <row r="192" spans="1:15" ht="14.25" customHeight="1" x14ac:dyDescent="0.2">
      <c r="A192" s="22">
        <v>1981</v>
      </c>
      <c r="B192" s="23">
        <v>42251</v>
      </c>
      <c r="C192" s="24" t="s">
        <v>25</v>
      </c>
      <c r="D192" s="22">
        <v>0</v>
      </c>
      <c r="E192" s="22">
        <v>28</v>
      </c>
      <c r="F192" s="22" t="s">
        <v>7</v>
      </c>
      <c r="G192" s="22"/>
      <c r="H192" s="22">
        <v>1</v>
      </c>
      <c r="I192" s="22"/>
      <c r="J192" s="22"/>
      <c r="K192" s="25" t="s">
        <v>17</v>
      </c>
      <c r="L192" s="26" t="s">
        <v>89</v>
      </c>
      <c r="M192" s="27"/>
      <c r="N192" s="24" t="s">
        <v>90</v>
      </c>
      <c r="O192" s="24"/>
    </row>
    <row r="193" spans="1:15" ht="14.25" customHeight="1" x14ac:dyDescent="0.2">
      <c r="A193" s="22">
        <v>1981</v>
      </c>
      <c r="B193" s="23">
        <v>42258</v>
      </c>
      <c r="C193" s="24" t="s">
        <v>18</v>
      </c>
      <c r="D193" s="22">
        <v>0</v>
      </c>
      <c r="E193" s="22">
        <v>41</v>
      </c>
      <c r="F193" s="22" t="s">
        <v>7</v>
      </c>
      <c r="G193" s="22"/>
      <c r="H193" s="22">
        <v>1</v>
      </c>
      <c r="I193" s="22"/>
      <c r="J193" s="22"/>
      <c r="K193" s="25" t="s">
        <v>15</v>
      </c>
      <c r="L193" s="26" t="s">
        <v>18</v>
      </c>
      <c r="M193" s="27"/>
      <c r="N193" s="24" t="s">
        <v>90</v>
      </c>
      <c r="O193" s="24"/>
    </row>
    <row r="194" spans="1:15" ht="14.25" customHeight="1" x14ac:dyDescent="0.2">
      <c r="A194" s="22">
        <v>1981</v>
      </c>
      <c r="B194" s="23">
        <v>42265</v>
      </c>
      <c r="C194" s="24" t="s">
        <v>56</v>
      </c>
      <c r="D194" s="22">
        <v>6</v>
      </c>
      <c r="E194" s="22">
        <v>33</v>
      </c>
      <c r="F194" s="22" t="s">
        <v>7</v>
      </c>
      <c r="G194" s="22"/>
      <c r="H194" s="22">
        <v>1</v>
      </c>
      <c r="I194" s="22"/>
      <c r="J194" s="22"/>
      <c r="K194" s="25" t="s">
        <v>17</v>
      </c>
      <c r="L194" s="26" t="s">
        <v>89</v>
      </c>
      <c r="M194" s="27"/>
      <c r="N194" s="24" t="s">
        <v>90</v>
      </c>
      <c r="O194" s="24"/>
    </row>
    <row r="195" spans="1:15" ht="14.25" customHeight="1" x14ac:dyDescent="0.2">
      <c r="A195" s="22">
        <v>1981</v>
      </c>
      <c r="B195" s="23">
        <v>42272</v>
      </c>
      <c r="C195" s="24" t="s">
        <v>40</v>
      </c>
      <c r="D195" s="22">
        <v>0</v>
      </c>
      <c r="E195" s="22">
        <v>13</v>
      </c>
      <c r="F195" s="22" t="s">
        <v>7</v>
      </c>
      <c r="G195" s="22"/>
      <c r="H195" s="22">
        <v>1</v>
      </c>
      <c r="I195" s="22"/>
      <c r="J195" s="22"/>
      <c r="K195" s="25" t="s">
        <v>15</v>
      </c>
      <c r="L195" s="26" t="s">
        <v>39</v>
      </c>
      <c r="M195" s="27"/>
      <c r="N195" s="24" t="s">
        <v>90</v>
      </c>
      <c r="O195" s="24"/>
    </row>
    <row r="196" spans="1:15" ht="14.25" customHeight="1" x14ac:dyDescent="0.2">
      <c r="A196" s="22">
        <v>1981</v>
      </c>
      <c r="B196" s="23">
        <v>42279</v>
      </c>
      <c r="C196" s="24" t="s">
        <v>75</v>
      </c>
      <c r="D196" s="22">
        <v>0</v>
      </c>
      <c r="E196" s="22">
        <v>16</v>
      </c>
      <c r="F196" s="22" t="s">
        <v>7</v>
      </c>
      <c r="G196" s="22"/>
      <c r="H196" s="22">
        <v>1</v>
      </c>
      <c r="I196" s="22"/>
      <c r="J196" s="22"/>
      <c r="K196" s="25" t="s">
        <v>17</v>
      </c>
      <c r="L196" s="26" t="s">
        <v>89</v>
      </c>
      <c r="M196" s="27"/>
      <c r="N196" s="24" t="s">
        <v>90</v>
      </c>
      <c r="O196" s="24"/>
    </row>
    <row r="197" spans="1:15" ht="14.25" customHeight="1" x14ac:dyDescent="0.2">
      <c r="A197" s="22">
        <v>1981</v>
      </c>
      <c r="B197" s="23">
        <v>42286</v>
      </c>
      <c r="C197" s="24" t="s">
        <v>30</v>
      </c>
      <c r="D197" s="22">
        <v>6</v>
      </c>
      <c r="E197" s="22">
        <v>26</v>
      </c>
      <c r="F197" s="22" t="s">
        <v>7</v>
      </c>
      <c r="G197" s="22"/>
      <c r="H197" s="22">
        <v>1</v>
      </c>
      <c r="I197" s="22"/>
      <c r="J197" s="22"/>
      <c r="K197" s="25" t="s">
        <v>17</v>
      </c>
      <c r="L197" s="26" t="s">
        <v>89</v>
      </c>
      <c r="M197" s="27"/>
      <c r="N197" s="24" t="s">
        <v>90</v>
      </c>
      <c r="O197" s="24"/>
    </row>
    <row r="198" spans="1:15" ht="14.25" customHeight="1" x14ac:dyDescent="0.2">
      <c r="A198" s="22">
        <v>1981</v>
      </c>
      <c r="B198" s="23">
        <v>42293</v>
      </c>
      <c r="C198" s="24" t="s">
        <v>19</v>
      </c>
      <c r="D198" s="22">
        <v>0</v>
      </c>
      <c r="E198" s="22">
        <v>49</v>
      </c>
      <c r="F198" s="22" t="s">
        <v>7</v>
      </c>
      <c r="G198" s="22"/>
      <c r="H198" s="22">
        <v>1</v>
      </c>
      <c r="I198" s="22"/>
      <c r="J198" s="22"/>
      <c r="K198" s="25" t="s">
        <v>15</v>
      </c>
      <c r="L198" s="26" t="s">
        <v>20</v>
      </c>
      <c r="M198" s="27" t="s">
        <v>21</v>
      </c>
      <c r="N198" s="24" t="s">
        <v>90</v>
      </c>
      <c r="O198" s="24"/>
    </row>
    <row r="199" spans="1:15" ht="14.25" customHeight="1" x14ac:dyDescent="0.2">
      <c r="A199" s="22">
        <v>1981</v>
      </c>
      <c r="B199" s="23">
        <v>42301</v>
      </c>
      <c r="C199" s="24" t="s">
        <v>52</v>
      </c>
      <c r="D199" s="22">
        <v>7</v>
      </c>
      <c r="E199" s="22">
        <v>28</v>
      </c>
      <c r="F199" s="22" t="s">
        <v>7</v>
      </c>
      <c r="G199" s="22"/>
      <c r="H199" s="22">
        <v>1</v>
      </c>
      <c r="I199" s="22"/>
      <c r="J199" s="22"/>
      <c r="K199" s="25" t="s">
        <v>17</v>
      </c>
      <c r="L199" s="26" t="s">
        <v>89</v>
      </c>
      <c r="M199" s="27"/>
      <c r="N199" s="24" t="s">
        <v>90</v>
      </c>
      <c r="O199" s="24" t="s">
        <v>43</v>
      </c>
    </row>
    <row r="200" spans="1:15" ht="14.25" customHeight="1" x14ac:dyDescent="0.2">
      <c r="A200" s="22">
        <v>1981</v>
      </c>
      <c r="B200" s="23">
        <v>42307</v>
      </c>
      <c r="C200" s="24" t="s">
        <v>44</v>
      </c>
      <c r="D200" s="22">
        <v>7</v>
      </c>
      <c r="E200" s="22">
        <v>0</v>
      </c>
      <c r="F200" s="22" t="s">
        <v>6</v>
      </c>
      <c r="G200" s="22">
        <v>1</v>
      </c>
      <c r="H200" s="22"/>
      <c r="I200" s="22"/>
      <c r="J200" s="22"/>
      <c r="K200" s="25" t="s">
        <v>15</v>
      </c>
      <c r="L200" s="26" t="s">
        <v>44</v>
      </c>
      <c r="M200" s="27" t="s">
        <v>45</v>
      </c>
      <c r="N200" s="24" t="s">
        <v>90</v>
      </c>
      <c r="O200" s="24"/>
    </row>
    <row r="201" spans="1:15" ht="14.25" customHeight="1" x14ac:dyDescent="0.2">
      <c r="A201" s="22">
        <v>1981</v>
      </c>
      <c r="B201" s="23">
        <v>42314</v>
      </c>
      <c r="C201" s="24" t="s">
        <v>47</v>
      </c>
      <c r="D201" s="22">
        <v>27</v>
      </c>
      <c r="E201" s="22">
        <v>0</v>
      </c>
      <c r="F201" s="22" t="s">
        <v>6</v>
      </c>
      <c r="G201" s="22">
        <v>1</v>
      </c>
      <c r="H201" s="22"/>
      <c r="I201" s="22"/>
      <c r="J201" s="22"/>
      <c r="K201" s="25" t="s">
        <v>15</v>
      </c>
      <c r="L201" s="26" t="s">
        <v>47</v>
      </c>
      <c r="M201" s="27" t="s">
        <v>93</v>
      </c>
      <c r="N201" s="24" t="s">
        <v>90</v>
      </c>
      <c r="O201" s="24"/>
    </row>
    <row r="202" spans="1:15" ht="14.25" customHeight="1" x14ac:dyDescent="0.2">
      <c r="A202" s="10">
        <v>1982</v>
      </c>
      <c r="B202" s="11">
        <v>42250</v>
      </c>
      <c r="C202" s="12" t="s">
        <v>52</v>
      </c>
      <c r="D202" s="10">
        <v>0</v>
      </c>
      <c r="E202" s="10">
        <v>26</v>
      </c>
      <c r="F202" s="10" t="s">
        <v>7</v>
      </c>
      <c r="H202" s="10">
        <v>1</v>
      </c>
      <c r="K202" s="13" t="s">
        <v>15</v>
      </c>
      <c r="L202" s="14" t="s">
        <v>70</v>
      </c>
      <c r="N202" s="12" t="s">
        <v>90</v>
      </c>
      <c r="O202" s="16"/>
    </row>
    <row r="203" spans="1:15" ht="14.25" customHeight="1" x14ac:dyDescent="0.2">
      <c r="A203" s="10">
        <v>1982</v>
      </c>
      <c r="B203" s="11">
        <v>42257</v>
      </c>
      <c r="C203" s="12" t="s">
        <v>18</v>
      </c>
      <c r="D203" s="10">
        <v>7</v>
      </c>
      <c r="E203" s="10">
        <v>57</v>
      </c>
      <c r="F203" s="10" t="s">
        <v>7</v>
      </c>
      <c r="H203" s="10">
        <v>1</v>
      </c>
      <c r="K203" s="13" t="s">
        <v>17</v>
      </c>
      <c r="L203" s="14" t="s">
        <v>89</v>
      </c>
      <c r="N203" s="12" t="s">
        <v>90</v>
      </c>
      <c r="O203" s="16"/>
    </row>
    <row r="204" spans="1:15" ht="14.25" customHeight="1" x14ac:dyDescent="0.2">
      <c r="A204" s="10">
        <v>1982</v>
      </c>
      <c r="B204" s="11">
        <v>42264</v>
      </c>
      <c r="C204" s="12" t="s">
        <v>56</v>
      </c>
      <c r="D204" s="10">
        <v>7</v>
      </c>
      <c r="E204" s="10">
        <v>28</v>
      </c>
      <c r="F204" s="10" t="s">
        <v>7</v>
      </c>
      <c r="H204" s="10">
        <v>1</v>
      </c>
      <c r="K204" s="13" t="s">
        <v>15</v>
      </c>
      <c r="L204" s="14" t="s">
        <v>56</v>
      </c>
      <c r="N204" s="12" t="s">
        <v>90</v>
      </c>
      <c r="O204" s="16"/>
    </row>
    <row r="205" spans="1:15" ht="14.25" customHeight="1" x14ac:dyDescent="0.2">
      <c r="A205" s="10">
        <v>1982</v>
      </c>
      <c r="B205" s="11">
        <v>42271</v>
      </c>
      <c r="C205" s="12" t="s">
        <v>40</v>
      </c>
      <c r="D205" s="10">
        <v>14</v>
      </c>
      <c r="E205" s="10">
        <v>25</v>
      </c>
      <c r="F205" s="10" t="s">
        <v>7</v>
      </c>
      <c r="H205" s="10">
        <v>1</v>
      </c>
      <c r="K205" s="13" t="s">
        <v>17</v>
      </c>
      <c r="L205" s="14" t="s">
        <v>18</v>
      </c>
      <c r="N205" s="12" t="s">
        <v>90</v>
      </c>
      <c r="O205" s="16"/>
    </row>
    <row r="206" spans="1:15" ht="14.25" customHeight="1" x14ac:dyDescent="0.2">
      <c r="A206" s="10">
        <v>1982</v>
      </c>
      <c r="B206" s="11">
        <v>42278</v>
      </c>
      <c r="C206" s="12" t="s">
        <v>47</v>
      </c>
      <c r="D206" s="10">
        <v>0</v>
      </c>
      <c r="E206" s="10">
        <v>18</v>
      </c>
      <c r="F206" s="10" t="s">
        <v>7</v>
      </c>
      <c r="H206" s="10">
        <v>1</v>
      </c>
      <c r="K206" s="13" t="s">
        <v>17</v>
      </c>
      <c r="L206" s="14" t="s">
        <v>89</v>
      </c>
      <c r="N206" s="12" t="s">
        <v>90</v>
      </c>
      <c r="O206" s="16"/>
    </row>
    <row r="207" spans="1:15" ht="14.25" customHeight="1" x14ac:dyDescent="0.2">
      <c r="A207" s="10">
        <v>1982</v>
      </c>
      <c r="B207" s="11">
        <v>42285</v>
      </c>
      <c r="C207" s="12" t="s">
        <v>30</v>
      </c>
      <c r="D207" s="10">
        <v>8</v>
      </c>
      <c r="E207" s="10">
        <v>31</v>
      </c>
      <c r="F207" s="10" t="s">
        <v>7</v>
      </c>
      <c r="H207" s="10">
        <v>1</v>
      </c>
      <c r="K207" s="13" t="s">
        <v>15</v>
      </c>
      <c r="L207" s="14" t="s">
        <v>31</v>
      </c>
      <c r="N207" s="12" t="s">
        <v>90</v>
      </c>
      <c r="O207" s="16"/>
    </row>
    <row r="208" spans="1:15" ht="14.25" customHeight="1" x14ac:dyDescent="0.2">
      <c r="A208" s="10">
        <v>1982</v>
      </c>
      <c r="B208" s="11">
        <v>42292</v>
      </c>
      <c r="C208" s="12" t="s">
        <v>19</v>
      </c>
      <c r="D208" s="10">
        <v>7</v>
      </c>
      <c r="E208" s="10">
        <v>48</v>
      </c>
      <c r="F208" s="10" t="s">
        <v>7</v>
      </c>
      <c r="H208" s="10">
        <v>1</v>
      </c>
      <c r="K208" s="13" t="s">
        <v>17</v>
      </c>
      <c r="L208" s="14" t="s">
        <v>89</v>
      </c>
      <c r="N208" s="12" t="s">
        <v>90</v>
      </c>
      <c r="O208" s="16"/>
    </row>
    <row r="209" spans="1:15" ht="14.25" customHeight="1" x14ac:dyDescent="0.2">
      <c r="A209" s="10">
        <v>1982</v>
      </c>
      <c r="B209" s="11">
        <v>42299</v>
      </c>
      <c r="C209" s="12" t="s">
        <v>25</v>
      </c>
      <c r="D209" s="10">
        <v>0</v>
      </c>
      <c r="E209" s="10">
        <v>48</v>
      </c>
      <c r="F209" s="10" t="s">
        <v>7</v>
      </c>
      <c r="H209" s="10">
        <v>1</v>
      </c>
      <c r="K209" s="13" t="s">
        <v>15</v>
      </c>
      <c r="L209" s="14" t="s">
        <v>25</v>
      </c>
      <c r="M209" s="15" t="s">
        <v>26</v>
      </c>
      <c r="N209" s="12" t="s">
        <v>90</v>
      </c>
      <c r="O209" s="16"/>
    </row>
    <row r="210" spans="1:15" ht="14.25" customHeight="1" x14ac:dyDescent="0.2">
      <c r="A210" s="10">
        <v>1982</v>
      </c>
      <c r="B210" s="11">
        <v>42306</v>
      </c>
      <c r="C210" s="12" t="s">
        <v>44</v>
      </c>
      <c r="D210" s="10">
        <v>13</v>
      </c>
      <c r="E210" s="10">
        <v>42</v>
      </c>
      <c r="F210" s="10" t="s">
        <v>7</v>
      </c>
      <c r="H210" s="10">
        <v>1</v>
      </c>
      <c r="K210" s="13" t="s">
        <v>17</v>
      </c>
      <c r="L210" s="14" t="s">
        <v>89</v>
      </c>
      <c r="N210" s="12" t="s">
        <v>90</v>
      </c>
      <c r="O210" s="16"/>
    </row>
    <row r="211" spans="1:15" ht="14.25" customHeight="1" x14ac:dyDescent="0.2">
      <c r="A211" s="10">
        <v>1982</v>
      </c>
      <c r="B211" s="11">
        <v>42313</v>
      </c>
      <c r="C211" s="12" t="s">
        <v>41</v>
      </c>
      <c r="D211" s="10">
        <v>7</v>
      </c>
      <c r="E211" s="10">
        <v>28</v>
      </c>
      <c r="F211" s="10" t="s">
        <v>7</v>
      </c>
      <c r="H211" s="10">
        <v>1</v>
      </c>
      <c r="K211" s="13" t="s">
        <v>15</v>
      </c>
      <c r="L211" s="14" t="s">
        <v>42</v>
      </c>
      <c r="N211" s="12" t="s">
        <v>90</v>
      </c>
      <c r="O211" s="16"/>
    </row>
    <row r="212" spans="1:15" ht="14.25" customHeight="1" x14ac:dyDescent="0.2">
      <c r="A212" s="22">
        <v>1983</v>
      </c>
      <c r="B212" s="23">
        <v>42249</v>
      </c>
      <c r="C212" s="24" t="s">
        <v>52</v>
      </c>
      <c r="D212" s="22">
        <v>7</v>
      </c>
      <c r="E212" s="22">
        <v>32</v>
      </c>
      <c r="F212" s="22" t="s">
        <v>7</v>
      </c>
      <c r="G212" s="22"/>
      <c r="H212" s="22">
        <v>1</v>
      </c>
      <c r="I212" s="22"/>
      <c r="J212" s="22"/>
      <c r="K212" s="25" t="s">
        <v>17</v>
      </c>
      <c r="L212" s="26" t="s">
        <v>89</v>
      </c>
      <c r="M212" s="27"/>
      <c r="N212" s="24" t="s">
        <v>90</v>
      </c>
      <c r="O212" s="24"/>
    </row>
    <row r="213" spans="1:15" ht="14.25" customHeight="1" x14ac:dyDescent="0.2">
      <c r="A213" s="22">
        <v>1983</v>
      </c>
      <c r="B213" s="23">
        <v>42256</v>
      </c>
      <c r="C213" s="24" t="s">
        <v>18</v>
      </c>
      <c r="D213" s="22">
        <v>21</v>
      </c>
      <c r="E213" s="22">
        <v>40</v>
      </c>
      <c r="F213" s="22" t="s">
        <v>7</v>
      </c>
      <c r="G213" s="22"/>
      <c r="H213" s="22">
        <v>1</v>
      </c>
      <c r="I213" s="22"/>
      <c r="J213" s="22"/>
      <c r="K213" s="25" t="s">
        <v>15</v>
      </c>
      <c r="L213" s="26" t="s">
        <v>18</v>
      </c>
      <c r="M213" s="27"/>
      <c r="N213" s="24" t="s">
        <v>90</v>
      </c>
      <c r="O213" s="24"/>
    </row>
    <row r="214" spans="1:15" ht="14.25" customHeight="1" x14ac:dyDescent="0.2">
      <c r="A214" s="22">
        <v>1983</v>
      </c>
      <c r="B214" s="23">
        <v>42263</v>
      </c>
      <c r="C214" s="24" t="s">
        <v>56</v>
      </c>
      <c r="D214" s="22">
        <v>0</v>
      </c>
      <c r="E214" s="22">
        <v>32</v>
      </c>
      <c r="F214" s="22" t="s">
        <v>7</v>
      </c>
      <c r="G214" s="22"/>
      <c r="H214" s="22">
        <v>1</v>
      </c>
      <c r="I214" s="22"/>
      <c r="J214" s="22"/>
      <c r="K214" s="25" t="s">
        <v>17</v>
      </c>
      <c r="L214" s="26" t="s">
        <v>89</v>
      </c>
      <c r="M214" s="27"/>
      <c r="N214" s="24" t="s">
        <v>90</v>
      </c>
      <c r="O214" s="24"/>
    </row>
    <row r="215" spans="1:15" ht="14.25" customHeight="1" x14ac:dyDescent="0.2">
      <c r="A215" s="22">
        <v>1983</v>
      </c>
      <c r="B215" s="23">
        <v>42270</v>
      </c>
      <c r="C215" s="24" t="s">
        <v>40</v>
      </c>
      <c r="D215" s="22">
        <v>0</v>
      </c>
      <c r="E215" s="22">
        <v>21</v>
      </c>
      <c r="F215" s="22" t="s">
        <v>7</v>
      </c>
      <c r="G215" s="22"/>
      <c r="H215" s="22">
        <v>1</v>
      </c>
      <c r="I215" s="22"/>
      <c r="J215" s="22"/>
      <c r="K215" s="25" t="s">
        <v>15</v>
      </c>
      <c r="L215" s="26" t="s">
        <v>39</v>
      </c>
      <c r="M215" s="27"/>
      <c r="N215" s="24" t="s">
        <v>90</v>
      </c>
      <c r="O215" s="24"/>
    </row>
    <row r="216" spans="1:15" ht="14.25" customHeight="1" x14ac:dyDescent="0.2">
      <c r="A216" s="22">
        <v>1983</v>
      </c>
      <c r="B216" s="23">
        <v>42278</v>
      </c>
      <c r="C216" s="24" t="s">
        <v>47</v>
      </c>
      <c r="D216" s="22">
        <v>21</v>
      </c>
      <c r="E216" s="22">
        <v>20</v>
      </c>
      <c r="F216" s="22" t="s">
        <v>6</v>
      </c>
      <c r="G216" s="22">
        <v>1</v>
      </c>
      <c r="H216" s="22"/>
      <c r="I216" s="22"/>
      <c r="J216" s="22"/>
      <c r="K216" s="25" t="s">
        <v>15</v>
      </c>
      <c r="L216" s="26" t="s">
        <v>47</v>
      </c>
      <c r="M216" s="27"/>
      <c r="N216" s="24" t="s">
        <v>90</v>
      </c>
      <c r="O216" s="24"/>
    </row>
    <row r="217" spans="1:15" ht="14.25" customHeight="1" x14ac:dyDescent="0.2">
      <c r="A217" s="22">
        <v>1983</v>
      </c>
      <c r="B217" s="23">
        <v>42284</v>
      </c>
      <c r="C217" s="24" t="s">
        <v>30</v>
      </c>
      <c r="D217" s="22">
        <v>6</v>
      </c>
      <c r="E217" s="22">
        <v>26</v>
      </c>
      <c r="F217" s="22" t="s">
        <v>7</v>
      </c>
      <c r="G217" s="22"/>
      <c r="H217" s="22">
        <v>1</v>
      </c>
      <c r="I217" s="22"/>
      <c r="J217" s="22"/>
      <c r="K217" s="25" t="s">
        <v>17</v>
      </c>
      <c r="L217" s="26" t="s">
        <v>89</v>
      </c>
      <c r="M217" s="27"/>
      <c r="N217" s="24" t="s">
        <v>90</v>
      </c>
      <c r="O217" s="24"/>
    </row>
    <row r="218" spans="1:15" ht="14.25" customHeight="1" x14ac:dyDescent="0.2">
      <c r="A218" s="22">
        <v>1983</v>
      </c>
      <c r="B218" s="23">
        <v>42291</v>
      </c>
      <c r="C218" s="24" t="s">
        <v>19</v>
      </c>
      <c r="D218" s="22">
        <v>0</v>
      </c>
      <c r="E218" s="22">
        <v>40</v>
      </c>
      <c r="F218" s="22" t="s">
        <v>7</v>
      </c>
      <c r="G218" s="22"/>
      <c r="H218" s="22">
        <v>1</v>
      </c>
      <c r="I218" s="22"/>
      <c r="J218" s="22"/>
      <c r="K218" s="25" t="s">
        <v>17</v>
      </c>
      <c r="L218" s="26" t="s">
        <v>89</v>
      </c>
      <c r="M218" s="27"/>
      <c r="N218" s="24" t="s">
        <v>90</v>
      </c>
      <c r="O218" s="24"/>
    </row>
    <row r="219" spans="1:15" ht="14.25" customHeight="1" x14ac:dyDescent="0.2">
      <c r="A219" s="22">
        <v>1983</v>
      </c>
      <c r="B219" s="23">
        <v>42299</v>
      </c>
      <c r="C219" s="24" t="s">
        <v>32</v>
      </c>
      <c r="D219" s="22">
        <v>9</v>
      </c>
      <c r="E219" s="22">
        <v>30</v>
      </c>
      <c r="F219" s="22" t="s">
        <v>7</v>
      </c>
      <c r="G219" s="22"/>
      <c r="H219" s="22">
        <v>1</v>
      </c>
      <c r="I219" s="22"/>
      <c r="J219" s="22"/>
      <c r="K219" s="25" t="s">
        <v>17</v>
      </c>
      <c r="L219" s="26" t="s">
        <v>89</v>
      </c>
      <c r="M219" s="27"/>
      <c r="N219" s="24" t="s">
        <v>90</v>
      </c>
      <c r="O219" s="24" t="s">
        <v>43</v>
      </c>
    </row>
    <row r="220" spans="1:15" ht="14.25" customHeight="1" x14ac:dyDescent="0.2">
      <c r="A220" s="22">
        <v>1983</v>
      </c>
      <c r="B220" s="23">
        <v>42305</v>
      </c>
      <c r="C220" s="24" t="s">
        <v>44</v>
      </c>
      <c r="D220" s="22">
        <v>7</v>
      </c>
      <c r="E220" s="22">
        <v>22</v>
      </c>
      <c r="F220" s="22" t="s">
        <v>7</v>
      </c>
      <c r="G220" s="22"/>
      <c r="H220" s="22">
        <v>1</v>
      </c>
      <c r="I220" s="22"/>
      <c r="J220" s="22"/>
      <c r="K220" s="25" t="s">
        <v>15</v>
      </c>
      <c r="L220" s="26" t="s">
        <v>44</v>
      </c>
      <c r="M220" s="27" t="s">
        <v>45</v>
      </c>
      <c r="N220" s="24" t="s">
        <v>90</v>
      </c>
      <c r="O220" s="24"/>
    </row>
    <row r="221" spans="1:15" ht="14.25" customHeight="1" x14ac:dyDescent="0.2">
      <c r="A221" s="22">
        <v>1983</v>
      </c>
      <c r="B221" s="23">
        <v>42312</v>
      </c>
      <c r="C221" s="24" t="s">
        <v>41</v>
      </c>
      <c r="D221" s="22">
        <v>9</v>
      </c>
      <c r="E221" s="22">
        <v>39</v>
      </c>
      <c r="F221" s="22" t="s">
        <v>7</v>
      </c>
      <c r="G221" s="22"/>
      <c r="H221" s="22">
        <v>1</v>
      </c>
      <c r="I221" s="22"/>
      <c r="J221" s="22"/>
      <c r="K221" s="25" t="s">
        <v>17</v>
      </c>
      <c r="L221" s="26" t="s">
        <v>89</v>
      </c>
      <c r="M221" s="27"/>
      <c r="N221" s="24" t="s">
        <v>90</v>
      </c>
      <c r="O221" s="24"/>
    </row>
    <row r="222" spans="1:15" ht="14.25" customHeight="1" x14ac:dyDescent="0.2">
      <c r="A222" s="10">
        <v>1984</v>
      </c>
      <c r="B222" s="11">
        <v>42247</v>
      </c>
      <c r="C222" s="12" t="s">
        <v>55</v>
      </c>
      <c r="D222" s="10">
        <v>0</v>
      </c>
      <c r="E222" s="10">
        <v>35</v>
      </c>
      <c r="F222" s="10" t="s">
        <v>7</v>
      </c>
      <c r="H222" s="10">
        <v>1</v>
      </c>
      <c r="K222" s="13" t="s">
        <v>17</v>
      </c>
      <c r="L222" s="14" t="s">
        <v>89</v>
      </c>
      <c r="N222" s="12" t="s">
        <v>90</v>
      </c>
      <c r="O222" s="16"/>
    </row>
    <row r="223" spans="1:15" ht="14.25" customHeight="1" x14ac:dyDescent="0.2">
      <c r="A223" s="10">
        <v>1984</v>
      </c>
      <c r="B223" s="11">
        <v>42254</v>
      </c>
      <c r="C223" s="12" t="s">
        <v>52</v>
      </c>
      <c r="D223" s="10">
        <v>7</v>
      </c>
      <c r="E223" s="10">
        <v>28</v>
      </c>
      <c r="F223" s="10" t="s">
        <v>7</v>
      </c>
      <c r="H223" s="10">
        <v>1</v>
      </c>
      <c r="K223" s="13" t="s">
        <v>15</v>
      </c>
      <c r="L223" s="14" t="s">
        <v>70</v>
      </c>
      <c r="N223" s="12" t="s">
        <v>90</v>
      </c>
      <c r="O223" s="16"/>
    </row>
    <row r="224" spans="1:15" ht="14.25" customHeight="1" x14ac:dyDescent="0.2">
      <c r="A224" s="10">
        <v>1984</v>
      </c>
      <c r="B224" s="11">
        <v>42261</v>
      </c>
      <c r="C224" s="12" t="s">
        <v>18</v>
      </c>
      <c r="D224" s="10">
        <v>6</v>
      </c>
      <c r="E224" s="10">
        <v>23</v>
      </c>
      <c r="F224" s="10" t="s">
        <v>7</v>
      </c>
      <c r="H224" s="10">
        <v>1</v>
      </c>
      <c r="K224" s="13" t="s">
        <v>17</v>
      </c>
      <c r="L224" s="14" t="s">
        <v>89</v>
      </c>
      <c r="N224" s="12" t="s">
        <v>90</v>
      </c>
      <c r="O224" s="16"/>
    </row>
    <row r="225" spans="1:15" ht="14.25" customHeight="1" x14ac:dyDescent="0.2">
      <c r="A225" s="10">
        <v>1984</v>
      </c>
      <c r="B225" s="11">
        <v>42268</v>
      </c>
      <c r="C225" s="12" t="s">
        <v>30</v>
      </c>
      <c r="D225" s="10">
        <v>6</v>
      </c>
      <c r="E225" s="10">
        <v>34</v>
      </c>
      <c r="F225" s="10" t="s">
        <v>7</v>
      </c>
      <c r="H225" s="10">
        <v>1</v>
      </c>
      <c r="K225" s="13" t="s">
        <v>17</v>
      </c>
      <c r="L225" s="14" t="s">
        <v>89</v>
      </c>
      <c r="N225" s="12" t="s">
        <v>90</v>
      </c>
      <c r="O225" s="16"/>
    </row>
    <row r="226" spans="1:15" ht="14.25" customHeight="1" x14ac:dyDescent="0.2">
      <c r="A226" s="10">
        <v>1984</v>
      </c>
      <c r="B226" s="11">
        <v>42275</v>
      </c>
      <c r="C226" s="12" t="s">
        <v>56</v>
      </c>
      <c r="D226" s="10">
        <v>0</v>
      </c>
      <c r="E226" s="10">
        <v>51</v>
      </c>
      <c r="F226" s="10" t="s">
        <v>7</v>
      </c>
      <c r="H226" s="10">
        <v>1</v>
      </c>
      <c r="K226" s="13" t="s">
        <v>15</v>
      </c>
      <c r="L226" s="14" t="s">
        <v>56</v>
      </c>
      <c r="N226" s="12" t="s">
        <v>90</v>
      </c>
      <c r="O226" s="16"/>
    </row>
    <row r="227" spans="1:15" ht="14.25" customHeight="1" x14ac:dyDescent="0.2">
      <c r="A227" s="10">
        <v>1984</v>
      </c>
      <c r="B227" s="11">
        <v>42282</v>
      </c>
      <c r="C227" s="12" t="s">
        <v>44</v>
      </c>
      <c r="D227" s="10">
        <v>0</v>
      </c>
      <c r="E227" s="10">
        <v>17</v>
      </c>
      <c r="F227" s="10" t="s">
        <v>7</v>
      </c>
      <c r="H227" s="10">
        <v>1</v>
      </c>
      <c r="K227" s="13" t="s">
        <v>17</v>
      </c>
      <c r="L227" s="14" t="s">
        <v>89</v>
      </c>
      <c r="N227" s="12" t="s">
        <v>90</v>
      </c>
      <c r="O227" s="16"/>
    </row>
    <row r="228" spans="1:15" ht="14.25" customHeight="1" x14ac:dyDescent="0.2">
      <c r="A228" s="10">
        <v>1984</v>
      </c>
      <c r="B228" s="11">
        <v>42289</v>
      </c>
      <c r="C228" s="12" t="s">
        <v>48</v>
      </c>
      <c r="D228" s="10">
        <v>6</v>
      </c>
      <c r="E228" s="10">
        <v>23</v>
      </c>
      <c r="F228" s="10" t="s">
        <v>7</v>
      </c>
      <c r="H228" s="10">
        <v>1</v>
      </c>
      <c r="K228" s="13" t="s">
        <v>15</v>
      </c>
      <c r="L228" s="14" t="s">
        <v>49</v>
      </c>
      <c r="M228" s="15" t="s">
        <v>50</v>
      </c>
      <c r="N228" s="12" t="s">
        <v>90</v>
      </c>
      <c r="O228" s="16"/>
    </row>
    <row r="229" spans="1:15" ht="14.25" customHeight="1" x14ac:dyDescent="0.2">
      <c r="A229" s="10">
        <v>1984</v>
      </c>
      <c r="B229" s="11">
        <v>42296</v>
      </c>
      <c r="C229" s="12" t="s">
        <v>40</v>
      </c>
      <c r="D229" s="10">
        <v>14</v>
      </c>
      <c r="E229" s="10">
        <v>24</v>
      </c>
      <c r="F229" s="10" t="s">
        <v>7</v>
      </c>
      <c r="H229" s="10">
        <v>1</v>
      </c>
      <c r="K229" s="13" t="s">
        <v>15</v>
      </c>
      <c r="L229" s="14" t="s">
        <v>39</v>
      </c>
      <c r="N229" s="12" t="s">
        <v>90</v>
      </c>
      <c r="O229" s="16"/>
    </row>
    <row r="230" spans="1:15" ht="14.25" customHeight="1" x14ac:dyDescent="0.2">
      <c r="A230" s="10">
        <v>1984</v>
      </c>
      <c r="B230" s="11">
        <v>42310</v>
      </c>
      <c r="C230" s="12" t="s">
        <v>19</v>
      </c>
      <c r="D230" s="10">
        <v>0</v>
      </c>
      <c r="E230" s="10">
        <v>39</v>
      </c>
      <c r="F230" s="10" t="s">
        <v>7</v>
      </c>
      <c r="H230" s="10">
        <v>1</v>
      </c>
      <c r="K230" s="13" t="s">
        <v>15</v>
      </c>
      <c r="L230" s="14" t="s">
        <v>20</v>
      </c>
      <c r="M230" s="15" t="s">
        <v>21</v>
      </c>
      <c r="N230" s="12" t="s">
        <v>90</v>
      </c>
      <c r="O230" s="16"/>
    </row>
    <row r="231" spans="1:15" ht="14.25" customHeight="1" x14ac:dyDescent="0.2">
      <c r="A231" s="10">
        <v>1984</v>
      </c>
      <c r="B231" s="11">
        <v>42317</v>
      </c>
      <c r="C231" s="12" t="s">
        <v>33</v>
      </c>
      <c r="D231" s="10">
        <v>0</v>
      </c>
      <c r="E231" s="10">
        <v>50</v>
      </c>
      <c r="F231" s="10" t="s">
        <v>7</v>
      </c>
      <c r="H231" s="10">
        <v>1</v>
      </c>
      <c r="K231" s="13" t="s">
        <v>17</v>
      </c>
      <c r="L231" s="14" t="s">
        <v>89</v>
      </c>
      <c r="N231" s="12" t="s">
        <v>90</v>
      </c>
      <c r="O231" s="16"/>
    </row>
    <row r="232" spans="1:15" ht="14.25" customHeight="1" x14ac:dyDescent="0.2">
      <c r="A232" s="22">
        <v>1985</v>
      </c>
      <c r="B232" s="23">
        <v>42246</v>
      </c>
      <c r="C232" s="24" t="s">
        <v>55</v>
      </c>
      <c r="D232" s="22">
        <v>6</v>
      </c>
      <c r="E232" s="22">
        <v>21</v>
      </c>
      <c r="F232" s="22" t="s">
        <v>7</v>
      </c>
      <c r="G232" s="22"/>
      <c r="H232" s="22">
        <v>1</v>
      </c>
      <c r="I232" s="22"/>
      <c r="J232" s="22"/>
      <c r="K232" s="25" t="s">
        <v>15</v>
      </c>
      <c r="L232" s="26" t="s">
        <v>86</v>
      </c>
      <c r="M232" s="27"/>
      <c r="N232" s="24" t="s">
        <v>91</v>
      </c>
      <c r="O232" s="24"/>
    </row>
    <row r="233" spans="1:15" ht="14.25" customHeight="1" x14ac:dyDescent="0.2">
      <c r="A233" s="22">
        <v>1985</v>
      </c>
      <c r="B233" s="23">
        <v>42253</v>
      </c>
      <c r="C233" s="24" t="s">
        <v>52</v>
      </c>
      <c r="D233" s="22">
        <v>6</v>
      </c>
      <c r="E233" s="22">
        <v>18</v>
      </c>
      <c r="F233" s="22" t="s">
        <v>7</v>
      </c>
      <c r="G233" s="22"/>
      <c r="H233" s="22">
        <v>1</v>
      </c>
      <c r="I233" s="22"/>
      <c r="J233" s="22"/>
      <c r="K233" s="25" t="s">
        <v>17</v>
      </c>
      <c r="L233" s="26" t="s">
        <v>89</v>
      </c>
      <c r="M233" s="27"/>
      <c r="N233" s="24" t="s">
        <v>91</v>
      </c>
      <c r="O233" s="24"/>
    </row>
    <row r="234" spans="1:15" ht="14.25" customHeight="1" x14ac:dyDescent="0.2">
      <c r="A234" s="22">
        <v>1985</v>
      </c>
      <c r="B234" s="23">
        <v>42260</v>
      </c>
      <c r="C234" s="24" t="s">
        <v>18</v>
      </c>
      <c r="D234" s="22">
        <v>0</v>
      </c>
      <c r="E234" s="22">
        <v>34</v>
      </c>
      <c r="F234" s="22" t="s">
        <v>7</v>
      </c>
      <c r="G234" s="22"/>
      <c r="H234" s="22">
        <v>1</v>
      </c>
      <c r="I234" s="22"/>
      <c r="J234" s="22"/>
      <c r="K234" s="25" t="s">
        <v>15</v>
      </c>
      <c r="L234" s="26" t="s">
        <v>18</v>
      </c>
      <c r="M234" s="27"/>
      <c r="N234" s="24" t="s">
        <v>91</v>
      </c>
      <c r="O234" s="24"/>
    </row>
    <row r="235" spans="1:15" ht="14.25" customHeight="1" x14ac:dyDescent="0.2">
      <c r="A235" s="22">
        <v>1985</v>
      </c>
      <c r="B235" s="23">
        <v>42267</v>
      </c>
      <c r="C235" s="24" t="s">
        <v>30</v>
      </c>
      <c r="D235" s="22">
        <v>0</v>
      </c>
      <c r="E235" s="22">
        <v>29</v>
      </c>
      <c r="F235" s="22" t="s">
        <v>7</v>
      </c>
      <c r="G235" s="22"/>
      <c r="H235" s="22">
        <v>1</v>
      </c>
      <c r="I235" s="22"/>
      <c r="J235" s="22"/>
      <c r="K235" s="25" t="s">
        <v>15</v>
      </c>
      <c r="L235" s="26" t="s">
        <v>31</v>
      </c>
      <c r="M235" s="27"/>
      <c r="N235" s="24" t="s">
        <v>91</v>
      </c>
      <c r="O235" s="24"/>
    </row>
    <row r="236" spans="1:15" ht="14.25" customHeight="1" x14ac:dyDescent="0.2">
      <c r="A236" s="22">
        <v>1985</v>
      </c>
      <c r="B236" s="23">
        <v>42274</v>
      </c>
      <c r="C236" s="24" t="s">
        <v>56</v>
      </c>
      <c r="D236" s="22">
        <v>6</v>
      </c>
      <c r="E236" s="22">
        <v>14</v>
      </c>
      <c r="F236" s="22" t="s">
        <v>7</v>
      </c>
      <c r="G236" s="22"/>
      <c r="H236" s="22">
        <v>1</v>
      </c>
      <c r="I236" s="22"/>
      <c r="J236" s="22"/>
      <c r="K236" s="25" t="s">
        <v>17</v>
      </c>
      <c r="L236" s="26" t="s">
        <v>89</v>
      </c>
      <c r="M236" s="27"/>
      <c r="N236" s="24" t="s">
        <v>91</v>
      </c>
      <c r="O236" s="24"/>
    </row>
    <row r="237" spans="1:15" ht="14.25" customHeight="1" x14ac:dyDescent="0.2">
      <c r="A237" s="22">
        <v>1985</v>
      </c>
      <c r="B237" s="23">
        <v>42281</v>
      </c>
      <c r="C237" s="24" t="s">
        <v>44</v>
      </c>
      <c r="D237" s="22">
        <v>14</v>
      </c>
      <c r="E237" s="22">
        <v>6</v>
      </c>
      <c r="F237" s="22" t="s">
        <v>6</v>
      </c>
      <c r="G237" s="22">
        <v>1</v>
      </c>
      <c r="H237" s="22"/>
      <c r="I237" s="22"/>
      <c r="J237" s="22"/>
      <c r="K237" s="25" t="s">
        <v>15</v>
      </c>
      <c r="L237" s="26" t="s">
        <v>44</v>
      </c>
      <c r="M237" s="27" t="s">
        <v>45</v>
      </c>
      <c r="N237" s="24" t="s">
        <v>91</v>
      </c>
      <c r="O237" s="24"/>
    </row>
    <row r="238" spans="1:15" ht="14.25" customHeight="1" x14ac:dyDescent="0.2">
      <c r="A238" s="22">
        <v>1985</v>
      </c>
      <c r="B238" s="23">
        <v>42288</v>
      </c>
      <c r="C238" s="24" t="s">
        <v>48</v>
      </c>
      <c r="D238" s="22">
        <v>20</v>
      </c>
      <c r="E238" s="22">
        <v>29</v>
      </c>
      <c r="F238" s="22" t="s">
        <v>7</v>
      </c>
      <c r="G238" s="22"/>
      <c r="H238" s="22">
        <v>1</v>
      </c>
      <c r="I238" s="22"/>
      <c r="J238" s="22"/>
      <c r="K238" s="25" t="s">
        <v>17</v>
      </c>
      <c r="L238" s="26" t="s">
        <v>18</v>
      </c>
      <c r="M238" s="27"/>
      <c r="N238" s="24" t="s">
        <v>91</v>
      </c>
      <c r="O238" s="24"/>
    </row>
    <row r="239" spans="1:15" ht="14.25" customHeight="1" x14ac:dyDescent="0.2">
      <c r="A239" s="22">
        <v>1985</v>
      </c>
      <c r="B239" s="23">
        <v>42295</v>
      </c>
      <c r="C239" s="24" t="s">
        <v>40</v>
      </c>
      <c r="D239" s="22">
        <v>8</v>
      </c>
      <c r="E239" s="22">
        <v>14</v>
      </c>
      <c r="F239" s="22" t="s">
        <v>7</v>
      </c>
      <c r="G239" s="22"/>
      <c r="H239" s="22">
        <v>1</v>
      </c>
      <c r="I239" s="22"/>
      <c r="J239" s="22"/>
      <c r="K239" s="25" t="s">
        <v>17</v>
      </c>
      <c r="L239" s="26" t="s">
        <v>89</v>
      </c>
      <c r="M239" s="27"/>
      <c r="N239" s="24" t="s">
        <v>91</v>
      </c>
      <c r="O239" s="24"/>
    </row>
    <row r="240" spans="1:15" ht="14.25" customHeight="1" x14ac:dyDescent="0.2">
      <c r="A240" s="22">
        <v>1985</v>
      </c>
      <c r="B240" s="23">
        <v>42309</v>
      </c>
      <c r="C240" s="24" t="s">
        <v>19</v>
      </c>
      <c r="D240" s="22">
        <v>6</v>
      </c>
      <c r="E240" s="22">
        <v>46</v>
      </c>
      <c r="F240" s="22" t="s">
        <v>7</v>
      </c>
      <c r="G240" s="22"/>
      <c r="H240" s="22">
        <v>1</v>
      </c>
      <c r="I240" s="22"/>
      <c r="J240" s="22"/>
      <c r="K240" s="25" t="s">
        <v>17</v>
      </c>
      <c r="L240" s="26" t="s">
        <v>89</v>
      </c>
      <c r="M240" s="27"/>
      <c r="N240" s="24" t="s">
        <v>91</v>
      </c>
      <c r="O240" s="24"/>
    </row>
    <row r="241" spans="1:15" ht="14.25" customHeight="1" x14ac:dyDescent="0.2">
      <c r="A241" s="22">
        <v>1985</v>
      </c>
      <c r="B241" s="23">
        <v>42317</v>
      </c>
      <c r="C241" s="24" t="s">
        <v>33</v>
      </c>
      <c r="D241" s="22">
        <v>0</v>
      </c>
      <c r="E241" s="22">
        <v>48</v>
      </c>
      <c r="F241" s="22" t="s">
        <v>7</v>
      </c>
      <c r="G241" s="22"/>
      <c r="H241" s="22">
        <v>1</v>
      </c>
      <c r="I241" s="22"/>
      <c r="J241" s="22"/>
      <c r="K241" s="25" t="s">
        <v>15</v>
      </c>
      <c r="L241" s="26" t="s">
        <v>33</v>
      </c>
      <c r="M241" s="27" t="s">
        <v>34</v>
      </c>
      <c r="N241" s="24" t="s">
        <v>91</v>
      </c>
      <c r="O241" s="24"/>
    </row>
    <row r="242" spans="1:15" ht="14.25" customHeight="1" x14ac:dyDescent="0.2">
      <c r="A242" s="10">
        <v>1986</v>
      </c>
      <c r="B242" s="11">
        <v>42245</v>
      </c>
      <c r="C242" s="12" t="s">
        <v>57</v>
      </c>
      <c r="D242" s="10">
        <v>12</v>
      </c>
      <c r="E242" s="10">
        <v>27</v>
      </c>
      <c r="F242" s="10" t="s">
        <v>7</v>
      </c>
      <c r="H242" s="10">
        <v>1</v>
      </c>
      <c r="K242" s="13" t="s">
        <v>15</v>
      </c>
      <c r="L242" s="14" t="s">
        <v>92</v>
      </c>
      <c r="N242" s="12" t="s">
        <v>91</v>
      </c>
      <c r="O242" s="16"/>
    </row>
    <row r="243" spans="1:15" ht="14.25" customHeight="1" x14ac:dyDescent="0.2">
      <c r="A243" s="10">
        <v>1986</v>
      </c>
      <c r="B243" s="11">
        <v>42252</v>
      </c>
      <c r="C243" s="12" t="s">
        <v>52</v>
      </c>
      <c r="D243" s="10">
        <v>14</v>
      </c>
      <c r="E243" s="10">
        <v>24</v>
      </c>
      <c r="F243" s="10" t="s">
        <v>7</v>
      </c>
      <c r="H243" s="10">
        <v>1</v>
      </c>
      <c r="K243" s="13" t="s">
        <v>15</v>
      </c>
      <c r="L243" s="14" t="s">
        <v>70</v>
      </c>
      <c r="N243" s="12" t="s">
        <v>91</v>
      </c>
      <c r="O243" s="16"/>
    </row>
    <row r="244" spans="1:15" ht="14.25" customHeight="1" x14ac:dyDescent="0.2">
      <c r="A244" s="10">
        <v>1986</v>
      </c>
      <c r="B244" s="11">
        <v>42259</v>
      </c>
      <c r="C244" s="12" t="s">
        <v>19</v>
      </c>
      <c r="D244" s="10">
        <v>0</v>
      </c>
      <c r="E244" s="10">
        <v>41</v>
      </c>
      <c r="F244" s="10" t="s">
        <v>7</v>
      </c>
      <c r="H244" s="10">
        <v>1</v>
      </c>
      <c r="K244" s="13" t="s">
        <v>15</v>
      </c>
      <c r="L244" s="14" t="s">
        <v>20</v>
      </c>
      <c r="M244" s="15" t="s">
        <v>21</v>
      </c>
      <c r="N244" s="12" t="s">
        <v>91</v>
      </c>
      <c r="O244" s="16"/>
    </row>
    <row r="245" spans="1:15" ht="14.25" customHeight="1" x14ac:dyDescent="0.2">
      <c r="A245" s="10">
        <v>1986</v>
      </c>
      <c r="B245" s="11">
        <v>42266</v>
      </c>
      <c r="C245" s="12" t="s">
        <v>30</v>
      </c>
      <c r="D245" s="10">
        <v>12</v>
      </c>
      <c r="E245" s="10">
        <v>42</v>
      </c>
      <c r="F245" s="10" t="s">
        <v>7</v>
      </c>
      <c r="H245" s="10">
        <v>1</v>
      </c>
      <c r="K245" s="13" t="s">
        <v>17</v>
      </c>
      <c r="L245" s="14" t="s">
        <v>89</v>
      </c>
      <c r="N245" s="12" t="s">
        <v>91</v>
      </c>
      <c r="O245" s="16"/>
    </row>
    <row r="246" spans="1:15" ht="14.25" customHeight="1" x14ac:dyDescent="0.2">
      <c r="A246" s="10">
        <v>1986</v>
      </c>
      <c r="B246" s="11">
        <v>42273</v>
      </c>
      <c r="C246" s="12" t="s">
        <v>56</v>
      </c>
      <c r="D246" s="10">
        <v>7</v>
      </c>
      <c r="E246" s="10">
        <v>46</v>
      </c>
      <c r="F246" s="10" t="s">
        <v>7</v>
      </c>
      <c r="H246" s="10">
        <v>1</v>
      </c>
      <c r="K246" s="13" t="s">
        <v>15</v>
      </c>
      <c r="L246" s="14" t="s">
        <v>56</v>
      </c>
      <c r="N246" s="12" t="s">
        <v>91</v>
      </c>
      <c r="O246" s="16"/>
    </row>
    <row r="247" spans="1:15" ht="14.25" customHeight="1" x14ac:dyDescent="0.2">
      <c r="A247" s="10">
        <v>1986</v>
      </c>
      <c r="B247" s="11">
        <v>42280</v>
      </c>
      <c r="C247" s="12" t="s">
        <v>47</v>
      </c>
      <c r="D247" s="10">
        <v>0</v>
      </c>
      <c r="E247" s="10">
        <v>3</v>
      </c>
      <c r="F247" s="10" t="s">
        <v>7</v>
      </c>
      <c r="H247" s="10">
        <v>1</v>
      </c>
      <c r="K247" s="13" t="s">
        <v>17</v>
      </c>
      <c r="L247" s="14" t="s">
        <v>89</v>
      </c>
      <c r="N247" s="12" t="s">
        <v>91</v>
      </c>
      <c r="O247" s="16"/>
    </row>
    <row r="248" spans="1:15" ht="14.25" customHeight="1" x14ac:dyDescent="0.2">
      <c r="A248" s="10">
        <v>1986</v>
      </c>
      <c r="B248" s="11">
        <v>42287</v>
      </c>
      <c r="C248" s="12" t="s">
        <v>48</v>
      </c>
      <c r="D248" s="10">
        <v>8</v>
      </c>
      <c r="E248" s="10">
        <v>23</v>
      </c>
      <c r="F248" s="10" t="s">
        <v>7</v>
      </c>
      <c r="H248" s="10">
        <v>1</v>
      </c>
      <c r="K248" s="13" t="s">
        <v>15</v>
      </c>
      <c r="L248" s="14" t="s">
        <v>49</v>
      </c>
      <c r="M248" s="15" t="s">
        <v>50</v>
      </c>
      <c r="N248" s="12" t="s">
        <v>91</v>
      </c>
      <c r="O248" s="16"/>
    </row>
    <row r="249" spans="1:15" ht="14.25" customHeight="1" x14ac:dyDescent="0.2">
      <c r="A249" s="10">
        <v>1986</v>
      </c>
      <c r="B249" s="11">
        <v>42294</v>
      </c>
      <c r="C249" s="12" t="s">
        <v>18</v>
      </c>
      <c r="D249" s="10">
        <v>6</v>
      </c>
      <c r="E249" s="10">
        <v>28</v>
      </c>
      <c r="F249" s="10" t="s">
        <v>7</v>
      </c>
      <c r="H249" s="10">
        <v>1</v>
      </c>
      <c r="K249" s="13" t="s">
        <v>17</v>
      </c>
      <c r="L249" s="14" t="s">
        <v>89</v>
      </c>
      <c r="N249" s="12" t="s">
        <v>91</v>
      </c>
      <c r="O249" s="16"/>
    </row>
    <row r="250" spans="1:15" ht="14.25" customHeight="1" x14ac:dyDescent="0.2">
      <c r="A250" s="10">
        <v>1986</v>
      </c>
      <c r="B250" s="11">
        <v>42307</v>
      </c>
      <c r="C250" s="12" t="s">
        <v>22</v>
      </c>
      <c r="D250" s="10">
        <v>20</v>
      </c>
      <c r="E250" s="10">
        <v>36</v>
      </c>
      <c r="F250" s="10" t="s">
        <v>7</v>
      </c>
      <c r="H250" s="10">
        <v>1</v>
      </c>
      <c r="K250" s="13" t="s">
        <v>17</v>
      </c>
      <c r="L250" s="14" t="s">
        <v>89</v>
      </c>
      <c r="N250" s="12" t="s">
        <v>91</v>
      </c>
      <c r="O250" s="16"/>
    </row>
    <row r="251" spans="1:15" ht="14.25" customHeight="1" x14ac:dyDescent="0.2">
      <c r="A251" s="10">
        <v>1986</v>
      </c>
      <c r="B251" s="11">
        <v>42315</v>
      </c>
      <c r="C251" s="12" t="s">
        <v>33</v>
      </c>
      <c r="D251" s="10">
        <v>0</v>
      </c>
      <c r="E251" s="10">
        <v>35</v>
      </c>
      <c r="F251" s="10" t="s">
        <v>7</v>
      </c>
      <c r="H251" s="10">
        <v>1</v>
      </c>
      <c r="K251" s="13" t="s">
        <v>17</v>
      </c>
      <c r="L251" s="14" t="s">
        <v>89</v>
      </c>
      <c r="N251" s="12" t="s">
        <v>91</v>
      </c>
      <c r="O251" s="16"/>
    </row>
    <row r="252" spans="1:15" ht="14.25" customHeight="1" x14ac:dyDescent="0.2">
      <c r="A252" s="22">
        <v>1987</v>
      </c>
      <c r="B252" s="23">
        <v>42244</v>
      </c>
      <c r="C252" s="24" t="s">
        <v>57</v>
      </c>
      <c r="D252" s="22">
        <v>14</v>
      </c>
      <c r="E252" s="22">
        <v>12</v>
      </c>
      <c r="F252" s="22" t="s">
        <v>6</v>
      </c>
      <c r="G252" s="22">
        <v>1</v>
      </c>
      <c r="H252" s="22"/>
      <c r="I252" s="22"/>
      <c r="J252" s="22"/>
      <c r="K252" s="25" t="s">
        <v>17</v>
      </c>
      <c r="L252" s="26" t="s">
        <v>89</v>
      </c>
      <c r="M252" s="27"/>
      <c r="N252" s="24" t="s">
        <v>91</v>
      </c>
      <c r="O252" s="24"/>
    </row>
    <row r="253" spans="1:15" ht="14.25" customHeight="1" x14ac:dyDescent="0.2">
      <c r="A253" s="22">
        <v>1987</v>
      </c>
      <c r="B253" s="23">
        <v>42251</v>
      </c>
      <c r="C253" s="24" t="s">
        <v>52</v>
      </c>
      <c r="D253" s="22">
        <v>6</v>
      </c>
      <c r="E253" s="22">
        <v>33</v>
      </c>
      <c r="F253" s="22" t="s">
        <v>7</v>
      </c>
      <c r="G253" s="22"/>
      <c r="H253" s="22">
        <v>1</v>
      </c>
      <c r="I253" s="22"/>
      <c r="J253" s="22"/>
      <c r="K253" s="25" t="s">
        <v>17</v>
      </c>
      <c r="L253" s="26" t="s">
        <v>89</v>
      </c>
      <c r="M253" s="27"/>
      <c r="N253" s="24" t="s">
        <v>91</v>
      </c>
      <c r="O253" s="24"/>
    </row>
    <row r="254" spans="1:15" ht="14.25" customHeight="1" x14ac:dyDescent="0.2">
      <c r="A254" s="22">
        <v>1987</v>
      </c>
      <c r="B254" s="23">
        <v>42258</v>
      </c>
      <c r="C254" s="24" t="s">
        <v>19</v>
      </c>
      <c r="D254" s="22">
        <v>0</v>
      </c>
      <c r="E254" s="22">
        <v>36</v>
      </c>
      <c r="F254" s="22" t="s">
        <v>7</v>
      </c>
      <c r="G254" s="22"/>
      <c r="H254" s="22">
        <v>1</v>
      </c>
      <c r="I254" s="22"/>
      <c r="J254" s="22"/>
      <c r="K254" s="25" t="s">
        <v>17</v>
      </c>
      <c r="L254" s="26" t="s">
        <v>89</v>
      </c>
      <c r="M254" s="27"/>
      <c r="N254" s="24" t="s">
        <v>91</v>
      </c>
      <c r="O254" s="24"/>
    </row>
    <row r="255" spans="1:15" ht="14.25" customHeight="1" x14ac:dyDescent="0.2">
      <c r="A255" s="22">
        <v>1987</v>
      </c>
      <c r="B255" s="23">
        <v>42265</v>
      </c>
      <c r="C255" s="24" t="s">
        <v>30</v>
      </c>
      <c r="D255" s="22">
        <v>12</v>
      </c>
      <c r="E255" s="22">
        <v>39</v>
      </c>
      <c r="F255" s="22" t="s">
        <v>7</v>
      </c>
      <c r="G255" s="22"/>
      <c r="H255" s="22">
        <v>1</v>
      </c>
      <c r="I255" s="22"/>
      <c r="J255" s="22"/>
      <c r="K255" s="25" t="s">
        <v>15</v>
      </c>
      <c r="L255" s="26" t="s">
        <v>31</v>
      </c>
      <c r="M255" s="27"/>
      <c r="N255" s="24" t="s">
        <v>91</v>
      </c>
      <c r="O255" s="24"/>
    </row>
    <row r="256" spans="1:15" ht="14.25" customHeight="1" x14ac:dyDescent="0.2">
      <c r="A256" s="22">
        <v>1987</v>
      </c>
      <c r="B256" s="23">
        <v>42272</v>
      </c>
      <c r="C256" s="24" t="s">
        <v>56</v>
      </c>
      <c r="D256" s="22">
        <v>47</v>
      </c>
      <c r="E256" s="22">
        <v>0</v>
      </c>
      <c r="F256" s="22" t="s">
        <v>6</v>
      </c>
      <c r="G256" s="22">
        <v>1</v>
      </c>
      <c r="H256" s="22"/>
      <c r="I256" s="22"/>
      <c r="J256" s="22"/>
      <c r="K256" s="25" t="s">
        <v>17</v>
      </c>
      <c r="L256" s="26" t="s">
        <v>89</v>
      </c>
      <c r="M256" s="27"/>
      <c r="N256" s="24" t="s">
        <v>91</v>
      </c>
      <c r="O256" s="24"/>
    </row>
    <row r="257" spans="1:15" ht="14.25" customHeight="1" x14ac:dyDescent="0.2">
      <c r="A257" s="22">
        <v>1987</v>
      </c>
      <c r="B257" s="23">
        <v>42279</v>
      </c>
      <c r="C257" s="24" t="s">
        <v>47</v>
      </c>
      <c r="D257" s="22">
        <v>14</v>
      </c>
      <c r="E257" s="22">
        <v>17</v>
      </c>
      <c r="F257" s="22" t="s">
        <v>7</v>
      </c>
      <c r="G257" s="22"/>
      <c r="H257" s="22">
        <v>1</v>
      </c>
      <c r="I257" s="22"/>
      <c r="J257" s="22"/>
      <c r="K257" s="25" t="s">
        <v>15</v>
      </c>
      <c r="L257" s="26" t="s">
        <v>47</v>
      </c>
      <c r="M257" s="27"/>
      <c r="N257" s="24" t="s">
        <v>91</v>
      </c>
      <c r="O257" s="24"/>
    </row>
    <row r="258" spans="1:15" ht="14.25" customHeight="1" x14ac:dyDescent="0.2">
      <c r="A258" s="22">
        <v>1987</v>
      </c>
      <c r="B258" s="23">
        <v>42286</v>
      </c>
      <c r="C258" s="24" t="s">
        <v>48</v>
      </c>
      <c r="D258" s="22">
        <v>14</v>
      </c>
      <c r="E258" s="22">
        <v>21</v>
      </c>
      <c r="F258" s="22" t="s">
        <v>7</v>
      </c>
      <c r="G258" s="22"/>
      <c r="H258" s="22">
        <v>1</v>
      </c>
      <c r="I258" s="22"/>
      <c r="J258" s="22" t="s">
        <v>51</v>
      </c>
      <c r="K258" s="25" t="s">
        <v>17</v>
      </c>
      <c r="L258" s="26" t="s">
        <v>89</v>
      </c>
      <c r="M258" s="27"/>
      <c r="N258" s="24" t="s">
        <v>91</v>
      </c>
      <c r="O258" s="24"/>
    </row>
    <row r="259" spans="1:15" ht="14.25" customHeight="1" x14ac:dyDescent="0.2">
      <c r="A259" s="22">
        <v>1987</v>
      </c>
      <c r="B259" s="23">
        <v>42293</v>
      </c>
      <c r="C259" s="24" t="s">
        <v>18</v>
      </c>
      <c r="D259" s="22">
        <v>0</v>
      </c>
      <c r="E259" s="22">
        <v>17</v>
      </c>
      <c r="F259" s="22" t="s">
        <v>7</v>
      </c>
      <c r="G259" s="22"/>
      <c r="H259" s="22">
        <v>1</v>
      </c>
      <c r="I259" s="22"/>
      <c r="J259" s="22"/>
      <c r="K259" s="25" t="s">
        <v>15</v>
      </c>
      <c r="L259" s="26" t="s">
        <v>18</v>
      </c>
      <c r="M259" s="27"/>
      <c r="N259" s="24" t="s">
        <v>91</v>
      </c>
      <c r="O259" s="24"/>
    </row>
    <row r="260" spans="1:15" ht="14.25" customHeight="1" x14ac:dyDescent="0.2">
      <c r="A260" s="22">
        <v>1987</v>
      </c>
      <c r="B260" s="23">
        <v>42307</v>
      </c>
      <c r="C260" s="24" t="s">
        <v>22</v>
      </c>
      <c r="D260" s="22">
        <v>6</v>
      </c>
      <c r="E260" s="22">
        <v>7</v>
      </c>
      <c r="F260" s="22" t="s">
        <v>7</v>
      </c>
      <c r="G260" s="22"/>
      <c r="H260" s="22">
        <v>1</v>
      </c>
      <c r="I260" s="22"/>
      <c r="J260" s="22"/>
      <c r="K260" s="25" t="s">
        <v>15</v>
      </c>
      <c r="L260" s="26" t="s">
        <v>23</v>
      </c>
      <c r="M260" s="27"/>
      <c r="N260" s="24" t="s">
        <v>91</v>
      </c>
      <c r="O260" s="24"/>
    </row>
    <row r="261" spans="1:15" ht="14.25" customHeight="1" x14ac:dyDescent="0.2">
      <c r="A261" s="22">
        <v>1987</v>
      </c>
      <c r="B261" s="23">
        <v>42314</v>
      </c>
      <c r="C261" s="24" t="s">
        <v>33</v>
      </c>
      <c r="D261" s="22">
        <v>6</v>
      </c>
      <c r="E261" s="22">
        <v>31</v>
      </c>
      <c r="F261" s="22" t="s">
        <v>7</v>
      </c>
      <c r="G261" s="22"/>
      <c r="H261" s="22">
        <v>1</v>
      </c>
      <c r="I261" s="22"/>
      <c r="J261" s="22"/>
      <c r="K261" s="25" t="s">
        <v>15</v>
      </c>
      <c r="L261" s="26" t="s">
        <v>33</v>
      </c>
      <c r="M261" s="27" t="s">
        <v>34</v>
      </c>
      <c r="N261" s="24" t="s">
        <v>91</v>
      </c>
      <c r="O261" s="24"/>
    </row>
    <row r="262" spans="1:15" ht="14.25" customHeight="1" x14ac:dyDescent="0.2">
      <c r="A262" s="10">
        <v>1988</v>
      </c>
      <c r="B262" s="11">
        <v>42249</v>
      </c>
      <c r="C262" s="12" t="s">
        <v>22</v>
      </c>
      <c r="D262" s="10">
        <v>14</v>
      </c>
      <c r="E262" s="10">
        <v>0</v>
      </c>
      <c r="F262" s="10" t="s">
        <v>6</v>
      </c>
      <c r="G262" s="10">
        <v>1</v>
      </c>
      <c r="K262" s="13" t="s">
        <v>17</v>
      </c>
      <c r="L262" s="14" t="s">
        <v>89</v>
      </c>
      <c r="N262" s="12" t="s">
        <v>91</v>
      </c>
      <c r="O262" s="16"/>
    </row>
    <row r="263" spans="1:15" ht="14.25" customHeight="1" x14ac:dyDescent="0.2">
      <c r="A263" s="10">
        <v>1988</v>
      </c>
      <c r="B263" s="11">
        <v>42256</v>
      </c>
      <c r="C263" s="12" t="s">
        <v>19</v>
      </c>
      <c r="D263" s="10">
        <v>7</v>
      </c>
      <c r="E263" s="10">
        <v>14</v>
      </c>
      <c r="F263" s="10" t="s">
        <v>7</v>
      </c>
      <c r="H263" s="10">
        <v>1</v>
      </c>
      <c r="K263" s="13" t="s">
        <v>15</v>
      </c>
      <c r="L263" s="14" t="s">
        <v>20</v>
      </c>
      <c r="M263" s="15" t="s">
        <v>21</v>
      </c>
      <c r="N263" s="12" t="s">
        <v>91</v>
      </c>
      <c r="O263" s="16"/>
    </row>
    <row r="264" spans="1:15" ht="14.25" customHeight="1" x14ac:dyDescent="0.2">
      <c r="A264" s="10">
        <v>1988</v>
      </c>
      <c r="B264" s="11">
        <v>42263</v>
      </c>
      <c r="C264" s="12" t="s">
        <v>30</v>
      </c>
      <c r="D264" s="10">
        <v>7</v>
      </c>
      <c r="E264" s="10">
        <v>18</v>
      </c>
      <c r="F264" s="10" t="s">
        <v>7</v>
      </c>
      <c r="H264" s="10">
        <v>1</v>
      </c>
      <c r="K264" s="13" t="s">
        <v>17</v>
      </c>
      <c r="L264" s="14" t="s">
        <v>89</v>
      </c>
      <c r="N264" s="12" t="s">
        <v>91</v>
      </c>
      <c r="O264" s="16"/>
    </row>
    <row r="265" spans="1:15" ht="14.25" customHeight="1" x14ac:dyDescent="0.2">
      <c r="A265" s="10">
        <v>1988</v>
      </c>
      <c r="B265" s="11">
        <v>42270</v>
      </c>
      <c r="C265" s="12" t="s">
        <v>56</v>
      </c>
      <c r="D265" s="10">
        <v>15</v>
      </c>
      <c r="E265" s="10">
        <v>6</v>
      </c>
      <c r="F265" s="10" t="s">
        <v>6</v>
      </c>
      <c r="G265" s="10">
        <v>1</v>
      </c>
      <c r="K265" s="13" t="s">
        <v>17</v>
      </c>
      <c r="L265" s="14" t="s">
        <v>89</v>
      </c>
      <c r="N265" s="12" t="s">
        <v>91</v>
      </c>
      <c r="O265" s="16"/>
    </row>
    <row r="266" spans="1:15" ht="14.25" customHeight="1" x14ac:dyDescent="0.2">
      <c r="A266" s="10">
        <v>1988</v>
      </c>
      <c r="B266" s="11">
        <v>42277</v>
      </c>
      <c r="C266" s="12" t="s">
        <v>46</v>
      </c>
      <c r="D266" s="10">
        <v>21</v>
      </c>
      <c r="E266" s="10">
        <v>0</v>
      </c>
      <c r="F266" s="10" t="s">
        <v>6</v>
      </c>
      <c r="G266" s="10">
        <v>1</v>
      </c>
      <c r="K266" s="13" t="s">
        <v>17</v>
      </c>
      <c r="L266" s="14" t="s">
        <v>18</v>
      </c>
      <c r="N266" s="12" t="s">
        <v>91</v>
      </c>
      <c r="O266" s="16"/>
    </row>
    <row r="267" spans="1:15" ht="14.25" customHeight="1" x14ac:dyDescent="0.2">
      <c r="A267" s="10">
        <v>1988</v>
      </c>
      <c r="B267" s="11">
        <v>42284</v>
      </c>
      <c r="C267" s="12" t="s">
        <v>48</v>
      </c>
      <c r="D267" s="10">
        <v>7</v>
      </c>
      <c r="E267" s="10">
        <v>0</v>
      </c>
      <c r="F267" s="10" t="s">
        <v>6</v>
      </c>
      <c r="G267" s="10">
        <v>1</v>
      </c>
      <c r="K267" s="13" t="s">
        <v>15</v>
      </c>
      <c r="L267" s="14" t="s">
        <v>49</v>
      </c>
      <c r="M267" s="15" t="s">
        <v>50</v>
      </c>
      <c r="N267" s="12" t="s">
        <v>91</v>
      </c>
      <c r="O267" s="16"/>
    </row>
    <row r="268" spans="1:15" ht="14.25" customHeight="1" x14ac:dyDescent="0.2">
      <c r="A268" s="10">
        <v>1988</v>
      </c>
      <c r="B268" s="11">
        <v>42291</v>
      </c>
      <c r="C268" s="12" t="s">
        <v>40</v>
      </c>
      <c r="D268" s="10">
        <v>14</v>
      </c>
      <c r="E268" s="10">
        <v>16</v>
      </c>
      <c r="F268" s="10" t="s">
        <v>7</v>
      </c>
      <c r="H268" s="10">
        <v>1</v>
      </c>
      <c r="K268" s="13" t="s">
        <v>15</v>
      </c>
      <c r="L268" s="14" t="s">
        <v>39</v>
      </c>
      <c r="N268" s="12" t="s">
        <v>91</v>
      </c>
      <c r="O268" s="16"/>
    </row>
    <row r="269" spans="1:15" ht="14.25" customHeight="1" x14ac:dyDescent="0.2">
      <c r="A269" s="10">
        <v>1988</v>
      </c>
      <c r="B269" s="11">
        <v>42299</v>
      </c>
      <c r="C269" s="12" t="s">
        <v>18</v>
      </c>
      <c r="D269" s="10">
        <v>12</v>
      </c>
      <c r="E269" s="10">
        <v>33</v>
      </c>
      <c r="F269" s="10" t="s">
        <v>7</v>
      </c>
      <c r="H269" s="10">
        <v>1</v>
      </c>
      <c r="K269" s="13" t="s">
        <v>17</v>
      </c>
      <c r="L269" s="14" t="s">
        <v>89</v>
      </c>
      <c r="N269" s="12" t="s">
        <v>91</v>
      </c>
      <c r="O269" s="16" t="s">
        <v>43</v>
      </c>
    </row>
    <row r="270" spans="1:15" ht="14.25" customHeight="1" x14ac:dyDescent="0.2">
      <c r="A270" s="10">
        <v>1988</v>
      </c>
      <c r="B270" s="11">
        <v>42305</v>
      </c>
      <c r="C270" s="12" t="s">
        <v>56</v>
      </c>
      <c r="D270" s="10">
        <v>28</v>
      </c>
      <c r="E270" s="10">
        <v>0</v>
      </c>
      <c r="F270" s="10" t="s">
        <v>6</v>
      </c>
      <c r="G270" s="10">
        <v>1</v>
      </c>
      <c r="K270" s="13" t="s">
        <v>15</v>
      </c>
      <c r="L270" s="14" t="s">
        <v>56</v>
      </c>
      <c r="N270" s="12" t="s">
        <v>91</v>
      </c>
      <c r="O270" s="16"/>
    </row>
    <row r="271" spans="1:15" ht="14.25" customHeight="1" x14ac:dyDescent="0.2">
      <c r="A271" s="10">
        <v>1988</v>
      </c>
      <c r="B271" s="11">
        <v>42312</v>
      </c>
      <c r="C271" s="12" t="s">
        <v>33</v>
      </c>
      <c r="D271" s="10">
        <v>0</v>
      </c>
      <c r="E271" s="10">
        <v>16</v>
      </c>
      <c r="F271" s="10" t="s">
        <v>7</v>
      </c>
      <c r="H271" s="10">
        <v>1</v>
      </c>
      <c r="K271" s="13" t="s">
        <v>17</v>
      </c>
      <c r="L271" s="14" t="s">
        <v>18</v>
      </c>
      <c r="N271" s="12" t="s">
        <v>91</v>
      </c>
      <c r="O271" s="16"/>
    </row>
    <row r="272" spans="1:15" ht="14.25" customHeight="1" x14ac:dyDescent="0.2">
      <c r="A272" s="22">
        <v>1989</v>
      </c>
      <c r="B272" s="23">
        <v>42248</v>
      </c>
      <c r="C272" s="24" t="s">
        <v>22</v>
      </c>
      <c r="D272" s="22">
        <v>13</v>
      </c>
      <c r="E272" s="22">
        <v>18</v>
      </c>
      <c r="F272" s="22" t="s">
        <v>7</v>
      </c>
      <c r="G272" s="22"/>
      <c r="H272" s="22">
        <v>1</v>
      </c>
      <c r="I272" s="22"/>
      <c r="J272" s="22"/>
      <c r="K272" s="25" t="s">
        <v>15</v>
      </c>
      <c r="L272" s="26" t="s">
        <v>23</v>
      </c>
      <c r="M272" s="27"/>
      <c r="N272" s="24" t="s">
        <v>91</v>
      </c>
      <c r="O272" s="24"/>
    </row>
    <row r="273" spans="1:15" ht="14.25" customHeight="1" x14ac:dyDescent="0.2">
      <c r="A273" s="22">
        <v>1989</v>
      </c>
      <c r="B273" s="23">
        <v>42255</v>
      </c>
      <c r="C273" s="24" t="s">
        <v>19</v>
      </c>
      <c r="D273" s="22">
        <v>7</v>
      </c>
      <c r="E273" s="22">
        <v>19</v>
      </c>
      <c r="F273" s="22" t="s">
        <v>7</v>
      </c>
      <c r="G273" s="22"/>
      <c r="H273" s="22">
        <v>1</v>
      </c>
      <c r="I273" s="22"/>
      <c r="J273" s="22"/>
      <c r="K273" s="25" t="s">
        <v>17</v>
      </c>
      <c r="L273" s="26" t="s">
        <v>18</v>
      </c>
      <c r="M273" s="27"/>
      <c r="N273" s="24" t="s">
        <v>91</v>
      </c>
      <c r="O273" s="24"/>
    </row>
    <row r="274" spans="1:15" ht="14.25" customHeight="1" x14ac:dyDescent="0.2">
      <c r="A274" s="22">
        <v>1989</v>
      </c>
      <c r="B274" s="23">
        <v>42262</v>
      </c>
      <c r="C274" s="24" t="s">
        <v>30</v>
      </c>
      <c r="D274" s="22">
        <v>13</v>
      </c>
      <c r="E274" s="22">
        <v>7</v>
      </c>
      <c r="F274" s="22" t="s">
        <v>6</v>
      </c>
      <c r="G274" s="22">
        <v>1</v>
      </c>
      <c r="H274" s="22"/>
      <c r="I274" s="22"/>
      <c r="J274" s="22"/>
      <c r="K274" s="25" t="s">
        <v>15</v>
      </c>
      <c r="L274" s="26" t="s">
        <v>31</v>
      </c>
      <c r="M274" s="27"/>
      <c r="N274" s="24" t="s">
        <v>91</v>
      </c>
      <c r="O274" s="24"/>
    </row>
    <row r="275" spans="1:15" ht="14.25" customHeight="1" x14ac:dyDescent="0.2">
      <c r="A275" s="22">
        <v>1989</v>
      </c>
      <c r="B275" s="23">
        <v>42272</v>
      </c>
      <c r="C275" s="24" t="s">
        <v>56</v>
      </c>
      <c r="D275" s="22">
        <v>27</v>
      </c>
      <c r="E275" s="22">
        <v>13</v>
      </c>
      <c r="F275" s="22" t="s">
        <v>6</v>
      </c>
      <c r="G275" s="22">
        <v>1</v>
      </c>
      <c r="H275" s="22"/>
      <c r="I275" s="22"/>
      <c r="J275" s="22"/>
      <c r="K275" s="25" t="s">
        <v>15</v>
      </c>
      <c r="L275" s="26" t="s">
        <v>56</v>
      </c>
      <c r="M275" s="27"/>
      <c r="N275" s="24" t="s">
        <v>91</v>
      </c>
      <c r="O275" s="24"/>
    </row>
    <row r="276" spans="1:15" ht="14.25" customHeight="1" x14ac:dyDescent="0.2">
      <c r="A276" s="22">
        <v>1989</v>
      </c>
      <c r="B276" s="23">
        <v>42276</v>
      </c>
      <c r="C276" s="24" t="s">
        <v>46</v>
      </c>
      <c r="D276" s="22">
        <v>7</v>
      </c>
      <c r="E276" s="22">
        <v>14</v>
      </c>
      <c r="F276" s="22" t="s">
        <v>7</v>
      </c>
      <c r="G276" s="22"/>
      <c r="H276" s="22">
        <v>1</v>
      </c>
      <c r="I276" s="22"/>
      <c r="J276" s="22"/>
      <c r="K276" s="25" t="s">
        <v>15</v>
      </c>
      <c r="L276" s="26" t="s">
        <v>44</v>
      </c>
      <c r="M276" s="27" t="s">
        <v>45</v>
      </c>
      <c r="N276" s="24" t="s">
        <v>91</v>
      </c>
      <c r="O276" s="24"/>
    </row>
    <row r="277" spans="1:15" ht="14.25" customHeight="1" x14ac:dyDescent="0.2">
      <c r="A277" s="22">
        <v>1989</v>
      </c>
      <c r="B277" s="23">
        <v>42283</v>
      </c>
      <c r="C277" s="24" t="s">
        <v>48</v>
      </c>
      <c r="D277" s="22">
        <v>12</v>
      </c>
      <c r="E277" s="22">
        <v>7</v>
      </c>
      <c r="F277" s="22" t="s">
        <v>6</v>
      </c>
      <c r="G277" s="22">
        <v>1</v>
      </c>
      <c r="H277" s="22"/>
      <c r="I277" s="22"/>
      <c r="J277" s="22"/>
      <c r="K277" s="25" t="s">
        <v>17</v>
      </c>
      <c r="L277" s="26" t="s">
        <v>18</v>
      </c>
      <c r="M277" s="27"/>
      <c r="N277" s="24" t="s">
        <v>91</v>
      </c>
      <c r="O277" s="24"/>
    </row>
    <row r="278" spans="1:15" ht="14.25" customHeight="1" x14ac:dyDescent="0.2">
      <c r="A278" s="22">
        <v>1989</v>
      </c>
      <c r="B278" s="23">
        <v>42290</v>
      </c>
      <c r="C278" s="24" t="s">
        <v>40</v>
      </c>
      <c r="D278" s="22">
        <v>29</v>
      </c>
      <c r="E278" s="22">
        <v>42</v>
      </c>
      <c r="F278" s="22" t="s">
        <v>7</v>
      </c>
      <c r="G278" s="22"/>
      <c r="H278" s="22">
        <v>1</v>
      </c>
      <c r="I278" s="22"/>
      <c r="J278" s="22"/>
      <c r="K278" s="25" t="s">
        <v>17</v>
      </c>
      <c r="L278" s="26" t="s">
        <v>18</v>
      </c>
      <c r="M278" s="27"/>
      <c r="N278" s="24" t="s">
        <v>91</v>
      </c>
      <c r="O278" s="24"/>
    </row>
    <row r="279" spans="1:15" ht="14.25" customHeight="1" x14ac:dyDescent="0.2">
      <c r="A279" s="22">
        <v>1989</v>
      </c>
      <c r="B279" s="23">
        <v>42297</v>
      </c>
      <c r="C279" s="24" t="s">
        <v>18</v>
      </c>
      <c r="D279" s="22">
        <v>21</v>
      </c>
      <c r="E279" s="22">
        <v>16</v>
      </c>
      <c r="F279" s="22" t="s">
        <v>6</v>
      </c>
      <c r="G279" s="22">
        <v>1</v>
      </c>
      <c r="H279" s="22"/>
      <c r="I279" s="22"/>
      <c r="J279" s="22"/>
      <c r="K279" s="25" t="s">
        <v>15</v>
      </c>
      <c r="L279" s="26" t="s">
        <v>18</v>
      </c>
      <c r="M279" s="27"/>
      <c r="N279" s="24" t="s">
        <v>91</v>
      </c>
      <c r="O279" s="24"/>
    </row>
    <row r="280" spans="1:15" ht="14.25" customHeight="1" x14ac:dyDescent="0.2">
      <c r="A280" s="22">
        <v>1989</v>
      </c>
      <c r="B280" s="23">
        <v>42304</v>
      </c>
      <c r="C280" s="24" t="s">
        <v>56</v>
      </c>
      <c r="D280" s="22">
        <v>20</v>
      </c>
      <c r="E280" s="22">
        <v>21</v>
      </c>
      <c r="F280" s="22" t="s">
        <v>7</v>
      </c>
      <c r="G280" s="22"/>
      <c r="H280" s="22">
        <v>1</v>
      </c>
      <c r="I280" s="22"/>
      <c r="J280" s="22" t="s">
        <v>51</v>
      </c>
      <c r="K280" s="25" t="s">
        <v>17</v>
      </c>
      <c r="L280" s="26" t="s">
        <v>89</v>
      </c>
      <c r="M280" s="27"/>
      <c r="N280" s="24" t="s">
        <v>91</v>
      </c>
      <c r="O280" s="24"/>
    </row>
    <row r="281" spans="1:15" ht="14.25" customHeight="1" x14ac:dyDescent="0.2">
      <c r="A281" s="22">
        <v>1989</v>
      </c>
      <c r="B281" s="23">
        <v>42311</v>
      </c>
      <c r="C281" s="24" t="s">
        <v>33</v>
      </c>
      <c r="D281" s="22">
        <v>8</v>
      </c>
      <c r="E281" s="22">
        <v>41</v>
      </c>
      <c r="F281" s="22" t="s">
        <v>7</v>
      </c>
      <c r="G281" s="22"/>
      <c r="H281" s="22">
        <v>1</v>
      </c>
      <c r="I281" s="22"/>
      <c r="J281" s="22"/>
      <c r="K281" s="25" t="s">
        <v>17</v>
      </c>
      <c r="L281" s="26" t="s">
        <v>18</v>
      </c>
      <c r="M281" s="27"/>
      <c r="N281" s="24" t="s">
        <v>91</v>
      </c>
      <c r="O281" s="24"/>
    </row>
    <row r="282" spans="1:15" ht="14.25" customHeight="1" x14ac:dyDescent="0.2">
      <c r="A282" s="10">
        <v>1990</v>
      </c>
      <c r="B282" s="11">
        <v>42254</v>
      </c>
      <c r="C282" s="12" t="s">
        <v>22</v>
      </c>
      <c r="D282" s="10">
        <v>14</v>
      </c>
      <c r="E282" s="10">
        <v>8</v>
      </c>
      <c r="F282" s="10" t="s">
        <v>6</v>
      </c>
      <c r="G282" s="10">
        <v>1</v>
      </c>
      <c r="K282" s="13" t="s">
        <v>15</v>
      </c>
      <c r="L282" s="14" t="s">
        <v>23</v>
      </c>
      <c r="N282" s="12" t="s">
        <v>91</v>
      </c>
      <c r="O282" s="16"/>
    </row>
    <row r="283" spans="1:15" ht="14.25" customHeight="1" x14ac:dyDescent="0.2">
      <c r="A283" s="10">
        <v>1990</v>
      </c>
      <c r="B283" s="11">
        <v>42261</v>
      </c>
      <c r="C283" s="12" t="s">
        <v>19</v>
      </c>
      <c r="D283" s="10">
        <v>0</v>
      </c>
      <c r="E283" s="10">
        <v>20</v>
      </c>
      <c r="F283" s="10" t="s">
        <v>7</v>
      </c>
      <c r="H283" s="10">
        <v>1</v>
      </c>
      <c r="K283" s="13" t="s">
        <v>15</v>
      </c>
      <c r="L283" s="14" t="s">
        <v>20</v>
      </c>
      <c r="M283" s="15" t="s">
        <v>21</v>
      </c>
      <c r="N283" s="12" t="s">
        <v>91</v>
      </c>
      <c r="O283" s="16"/>
    </row>
    <row r="284" spans="1:15" ht="14.25" customHeight="1" x14ac:dyDescent="0.2">
      <c r="A284" s="10">
        <v>1990</v>
      </c>
      <c r="B284" s="11">
        <v>42268</v>
      </c>
      <c r="C284" s="12" t="s">
        <v>30</v>
      </c>
      <c r="D284" s="10">
        <v>0</v>
      </c>
      <c r="E284" s="10">
        <v>39</v>
      </c>
      <c r="F284" s="10" t="s">
        <v>7</v>
      </c>
      <c r="H284" s="10">
        <v>1</v>
      </c>
      <c r="K284" s="13" t="s">
        <v>17</v>
      </c>
      <c r="L284" s="14" t="s">
        <v>89</v>
      </c>
      <c r="N284" s="12" t="s">
        <v>91</v>
      </c>
      <c r="O284" s="16"/>
    </row>
    <row r="285" spans="1:15" ht="14.25" customHeight="1" x14ac:dyDescent="0.2">
      <c r="A285" s="10">
        <v>1990</v>
      </c>
      <c r="B285" s="11">
        <v>42275</v>
      </c>
      <c r="C285" s="12" t="s">
        <v>56</v>
      </c>
      <c r="D285" s="10">
        <v>9</v>
      </c>
      <c r="E285" s="10">
        <v>12</v>
      </c>
      <c r="F285" s="10" t="s">
        <v>7</v>
      </c>
      <c r="H285" s="10">
        <v>1</v>
      </c>
      <c r="K285" s="13" t="s">
        <v>17</v>
      </c>
      <c r="L285" s="14" t="s">
        <v>89</v>
      </c>
      <c r="N285" s="12" t="s">
        <v>91</v>
      </c>
      <c r="O285" s="16"/>
    </row>
    <row r="286" spans="1:15" ht="14.25" customHeight="1" x14ac:dyDescent="0.2">
      <c r="A286" s="10">
        <v>1990</v>
      </c>
      <c r="B286" s="11">
        <v>42282</v>
      </c>
      <c r="C286" s="12" t="s">
        <v>46</v>
      </c>
      <c r="D286" s="10">
        <v>14</v>
      </c>
      <c r="E286" s="10">
        <v>6</v>
      </c>
      <c r="F286" s="10" t="s">
        <v>6</v>
      </c>
      <c r="G286" s="10">
        <v>1</v>
      </c>
      <c r="K286" s="13" t="s">
        <v>17</v>
      </c>
      <c r="L286" s="14" t="s">
        <v>18</v>
      </c>
      <c r="N286" s="12" t="s">
        <v>91</v>
      </c>
      <c r="O286" s="16"/>
    </row>
    <row r="287" spans="1:15" ht="14.25" customHeight="1" x14ac:dyDescent="0.2">
      <c r="A287" s="10">
        <v>1990</v>
      </c>
      <c r="B287" s="11">
        <v>42289</v>
      </c>
      <c r="C287" s="12" t="s">
        <v>48</v>
      </c>
      <c r="D287" s="10">
        <v>0</v>
      </c>
      <c r="E287" s="10">
        <v>23</v>
      </c>
      <c r="F287" s="10" t="s">
        <v>7</v>
      </c>
      <c r="H287" s="10">
        <v>1</v>
      </c>
      <c r="K287" s="13" t="s">
        <v>15</v>
      </c>
      <c r="L287" s="14" t="s">
        <v>49</v>
      </c>
      <c r="M287" s="15" t="s">
        <v>50</v>
      </c>
      <c r="N287" s="12" t="s">
        <v>91</v>
      </c>
      <c r="O287" s="16"/>
    </row>
    <row r="288" spans="1:15" ht="14.25" customHeight="1" x14ac:dyDescent="0.2">
      <c r="A288" s="10">
        <v>1990</v>
      </c>
      <c r="B288" s="11">
        <v>42296</v>
      </c>
      <c r="C288" s="12" t="s">
        <v>40</v>
      </c>
      <c r="D288" s="10">
        <v>14</v>
      </c>
      <c r="E288" s="10">
        <v>52</v>
      </c>
      <c r="F288" s="10" t="s">
        <v>7</v>
      </c>
      <c r="H288" s="10">
        <v>1</v>
      </c>
      <c r="K288" s="13" t="s">
        <v>15</v>
      </c>
      <c r="L288" s="14" t="s">
        <v>39</v>
      </c>
      <c r="N288" s="12" t="s">
        <v>91</v>
      </c>
      <c r="O288" s="16"/>
    </row>
    <row r="289" spans="1:15" ht="14.25" customHeight="1" x14ac:dyDescent="0.2">
      <c r="A289" s="10">
        <v>1990</v>
      </c>
      <c r="B289" s="11">
        <v>42303</v>
      </c>
      <c r="C289" s="12" t="s">
        <v>18</v>
      </c>
      <c r="D289" s="10">
        <v>0</v>
      </c>
      <c r="E289" s="10">
        <v>13</v>
      </c>
      <c r="F289" s="10" t="s">
        <v>7</v>
      </c>
      <c r="H289" s="10">
        <v>1</v>
      </c>
      <c r="K289" s="13" t="s">
        <v>17</v>
      </c>
      <c r="L289" s="14" t="s">
        <v>89</v>
      </c>
      <c r="N289" s="12" t="s">
        <v>91</v>
      </c>
      <c r="O289" s="16"/>
    </row>
    <row r="290" spans="1:15" ht="14.25" customHeight="1" x14ac:dyDescent="0.2">
      <c r="A290" s="10">
        <v>1990</v>
      </c>
      <c r="B290" s="11">
        <v>42310</v>
      </c>
      <c r="C290" s="12" t="s">
        <v>56</v>
      </c>
      <c r="D290" s="10">
        <v>7</v>
      </c>
      <c r="E290" s="10">
        <v>32</v>
      </c>
      <c r="F290" s="10" t="s">
        <v>7</v>
      </c>
      <c r="H290" s="10">
        <v>1</v>
      </c>
      <c r="K290" s="13" t="s">
        <v>15</v>
      </c>
      <c r="L290" s="14" t="s">
        <v>56</v>
      </c>
      <c r="N290" s="12" t="s">
        <v>91</v>
      </c>
      <c r="O290" s="16"/>
    </row>
    <row r="291" spans="1:15" ht="14.25" customHeight="1" x14ac:dyDescent="0.2">
      <c r="A291" s="10">
        <v>1990</v>
      </c>
      <c r="B291" s="11">
        <v>42317</v>
      </c>
      <c r="C291" s="12" t="s">
        <v>33</v>
      </c>
      <c r="D291" s="10">
        <v>0</v>
      </c>
      <c r="E291" s="10">
        <v>31</v>
      </c>
      <c r="F291" s="10" t="s">
        <v>7</v>
      </c>
      <c r="H291" s="10">
        <v>1</v>
      </c>
      <c r="K291" s="13" t="s">
        <v>17</v>
      </c>
      <c r="L291" s="14" t="s">
        <v>18</v>
      </c>
      <c r="N291" s="12" t="s">
        <v>91</v>
      </c>
      <c r="O291" s="16"/>
    </row>
    <row r="292" spans="1:15" ht="14.25" customHeight="1" x14ac:dyDescent="0.2">
      <c r="A292" s="22">
        <v>1991</v>
      </c>
      <c r="B292" s="23">
        <v>42253</v>
      </c>
      <c r="C292" s="24" t="s">
        <v>22</v>
      </c>
      <c r="D292" s="22">
        <v>14</v>
      </c>
      <c r="E292" s="22">
        <v>32</v>
      </c>
      <c r="F292" s="22" t="s">
        <v>7</v>
      </c>
      <c r="G292" s="22"/>
      <c r="H292" s="22">
        <v>1</v>
      </c>
      <c r="I292" s="22"/>
      <c r="J292" s="22"/>
      <c r="K292" s="25" t="s">
        <v>17</v>
      </c>
      <c r="L292" s="26" t="s">
        <v>89</v>
      </c>
      <c r="M292" s="27"/>
      <c r="N292" s="24" t="s">
        <v>95</v>
      </c>
      <c r="O292" s="24"/>
    </row>
    <row r="293" spans="1:15" ht="14.25" customHeight="1" x14ac:dyDescent="0.2">
      <c r="A293" s="22">
        <v>1991</v>
      </c>
      <c r="B293" s="23">
        <v>42260</v>
      </c>
      <c r="C293" s="24" t="s">
        <v>19</v>
      </c>
      <c r="D293" s="22">
        <v>0</v>
      </c>
      <c r="E293" s="22">
        <v>42</v>
      </c>
      <c r="F293" s="22" t="s">
        <v>7</v>
      </c>
      <c r="G293" s="22"/>
      <c r="H293" s="22">
        <v>1</v>
      </c>
      <c r="I293" s="22"/>
      <c r="J293" s="22"/>
      <c r="K293" s="25" t="s">
        <v>17</v>
      </c>
      <c r="L293" s="26" t="s">
        <v>89</v>
      </c>
      <c r="M293" s="27"/>
      <c r="N293" s="24" t="s">
        <v>95</v>
      </c>
      <c r="O293" s="24"/>
    </row>
    <row r="294" spans="1:15" ht="14.25" customHeight="1" x14ac:dyDescent="0.2">
      <c r="A294" s="22">
        <v>1991</v>
      </c>
      <c r="B294" s="23">
        <v>42267</v>
      </c>
      <c r="C294" s="24" t="s">
        <v>30</v>
      </c>
      <c r="D294" s="22">
        <v>7</v>
      </c>
      <c r="E294" s="22">
        <v>40</v>
      </c>
      <c r="F294" s="22" t="s">
        <v>7</v>
      </c>
      <c r="G294" s="22"/>
      <c r="H294" s="22">
        <v>1</v>
      </c>
      <c r="I294" s="22"/>
      <c r="J294" s="22"/>
      <c r="K294" s="25" t="s">
        <v>15</v>
      </c>
      <c r="L294" s="26" t="s">
        <v>31</v>
      </c>
      <c r="M294" s="27"/>
      <c r="N294" s="24" t="s">
        <v>95</v>
      </c>
      <c r="O294" s="24"/>
    </row>
    <row r="295" spans="1:15" ht="14.25" customHeight="1" x14ac:dyDescent="0.2">
      <c r="A295" s="22">
        <v>1991</v>
      </c>
      <c r="B295" s="23">
        <v>42274</v>
      </c>
      <c r="C295" s="24" t="s">
        <v>56</v>
      </c>
      <c r="D295" s="22">
        <v>0</v>
      </c>
      <c r="E295" s="22">
        <v>15</v>
      </c>
      <c r="F295" s="22" t="s">
        <v>7</v>
      </c>
      <c r="G295" s="22"/>
      <c r="H295" s="22">
        <v>1</v>
      </c>
      <c r="I295" s="22"/>
      <c r="J295" s="22"/>
      <c r="K295" s="25" t="s">
        <v>15</v>
      </c>
      <c r="L295" s="26" t="s">
        <v>56</v>
      </c>
      <c r="M295" s="27"/>
      <c r="N295" s="24" t="s">
        <v>95</v>
      </c>
      <c r="O295" s="24"/>
    </row>
    <row r="296" spans="1:15" ht="14.25" customHeight="1" x14ac:dyDescent="0.2">
      <c r="A296" s="22">
        <v>1991</v>
      </c>
      <c r="B296" s="23">
        <v>42281</v>
      </c>
      <c r="C296" s="24" t="s">
        <v>46</v>
      </c>
      <c r="D296" s="22">
        <v>35</v>
      </c>
      <c r="E296" s="22">
        <v>6</v>
      </c>
      <c r="F296" s="22" t="s">
        <v>6</v>
      </c>
      <c r="G296" s="22">
        <v>1</v>
      </c>
      <c r="H296" s="22"/>
      <c r="I296" s="22"/>
      <c r="J296" s="22"/>
      <c r="K296" s="25" t="s">
        <v>15</v>
      </c>
      <c r="L296" s="26" t="s">
        <v>44</v>
      </c>
      <c r="M296" s="27" t="s">
        <v>45</v>
      </c>
      <c r="N296" s="24" t="s">
        <v>95</v>
      </c>
      <c r="O296" s="24"/>
    </row>
    <row r="297" spans="1:15" ht="14.25" customHeight="1" x14ac:dyDescent="0.2">
      <c r="A297" s="22">
        <v>1991</v>
      </c>
      <c r="B297" s="23">
        <v>42288</v>
      </c>
      <c r="C297" s="24" t="s">
        <v>48</v>
      </c>
      <c r="D297" s="22">
        <v>6</v>
      </c>
      <c r="E297" s="22">
        <v>29</v>
      </c>
      <c r="F297" s="22" t="s">
        <v>7</v>
      </c>
      <c r="G297" s="22"/>
      <c r="H297" s="22">
        <v>1</v>
      </c>
      <c r="I297" s="22"/>
      <c r="J297" s="22"/>
      <c r="K297" s="25" t="s">
        <v>17</v>
      </c>
      <c r="L297" s="26" t="s">
        <v>89</v>
      </c>
      <c r="M297" s="27"/>
      <c r="N297" s="24" t="s">
        <v>95</v>
      </c>
      <c r="O297" s="24"/>
    </row>
    <row r="298" spans="1:15" ht="14.25" customHeight="1" x14ac:dyDescent="0.2">
      <c r="A298" s="22">
        <v>1991</v>
      </c>
      <c r="B298" s="23">
        <v>42295</v>
      </c>
      <c r="C298" s="24" t="s">
        <v>40</v>
      </c>
      <c r="D298" s="22">
        <v>14</v>
      </c>
      <c r="E298" s="22">
        <v>20</v>
      </c>
      <c r="F298" s="22" t="s">
        <v>7</v>
      </c>
      <c r="G298" s="22"/>
      <c r="H298" s="22">
        <v>1</v>
      </c>
      <c r="I298" s="22"/>
      <c r="J298" s="22"/>
      <c r="K298" s="25" t="s">
        <v>17</v>
      </c>
      <c r="L298" s="26" t="s">
        <v>18</v>
      </c>
      <c r="M298" s="27"/>
      <c r="N298" s="24" t="s">
        <v>95</v>
      </c>
      <c r="O298" s="24"/>
    </row>
    <row r="299" spans="1:15" ht="14.25" customHeight="1" x14ac:dyDescent="0.2">
      <c r="A299" s="22">
        <v>1991</v>
      </c>
      <c r="B299" s="23">
        <v>42302</v>
      </c>
      <c r="C299" s="24" t="s">
        <v>18</v>
      </c>
      <c r="D299" s="22">
        <v>6</v>
      </c>
      <c r="E299" s="22">
        <v>8</v>
      </c>
      <c r="F299" s="22" t="s">
        <v>7</v>
      </c>
      <c r="G299" s="22"/>
      <c r="H299" s="22">
        <v>1</v>
      </c>
      <c r="I299" s="22"/>
      <c r="J299" s="22"/>
      <c r="K299" s="25" t="s">
        <v>15</v>
      </c>
      <c r="L299" s="26" t="s">
        <v>18</v>
      </c>
      <c r="M299" s="27"/>
      <c r="N299" s="24" t="s">
        <v>95</v>
      </c>
      <c r="O299" s="24"/>
    </row>
    <row r="300" spans="1:15" ht="14.25" customHeight="1" x14ac:dyDescent="0.2">
      <c r="A300" s="22">
        <v>1991</v>
      </c>
      <c r="B300" s="23">
        <v>42309</v>
      </c>
      <c r="C300" s="24" t="s">
        <v>56</v>
      </c>
      <c r="D300" s="22">
        <v>0</v>
      </c>
      <c r="E300" s="22">
        <v>47</v>
      </c>
      <c r="F300" s="22" t="s">
        <v>7</v>
      </c>
      <c r="G300" s="22"/>
      <c r="H300" s="22">
        <v>1</v>
      </c>
      <c r="I300" s="22"/>
      <c r="J300" s="22"/>
      <c r="K300" s="25" t="s">
        <v>17</v>
      </c>
      <c r="L300" s="26" t="s">
        <v>89</v>
      </c>
      <c r="M300" s="27"/>
      <c r="N300" s="24" t="s">
        <v>95</v>
      </c>
      <c r="O300" s="24"/>
    </row>
    <row r="301" spans="1:15" ht="14.25" customHeight="1" x14ac:dyDescent="0.2">
      <c r="A301" s="22">
        <v>1991</v>
      </c>
      <c r="B301" s="23">
        <v>42316</v>
      </c>
      <c r="C301" s="24" t="s">
        <v>33</v>
      </c>
      <c r="D301" s="22">
        <v>0</v>
      </c>
      <c r="E301" s="22">
        <v>21</v>
      </c>
      <c r="F301" s="22" t="s">
        <v>7</v>
      </c>
      <c r="G301" s="22"/>
      <c r="H301" s="22">
        <v>1</v>
      </c>
      <c r="I301" s="22"/>
      <c r="J301" s="22"/>
      <c r="K301" s="25" t="s">
        <v>15</v>
      </c>
      <c r="L301" s="26" t="s">
        <v>33</v>
      </c>
      <c r="M301" s="27" t="s">
        <v>34</v>
      </c>
      <c r="N301" s="24" t="s">
        <v>95</v>
      </c>
      <c r="O301" s="24"/>
    </row>
    <row r="302" spans="1:15" ht="14.25" customHeight="1" x14ac:dyDescent="0.2">
      <c r="B302" s="11" t="s">
        <v>16</v>
      </c>
      <c r="C302" s="12" t="s">
        <v>16</v>
      </c>
      <c r="D302" s="10" t="s">
        <v>16</v>
      </c>
      <c r="E302" s="10" t="s">
        <v>16</v>
      </c>
      <c r="F302" s="10" t="s">
        <v>16</v>
      </c>
      <c r="N302" s="12" t="s">
        <v>16</v>
      </c>
      <c r="O302" s="16" t="s">
        <v>16</v>
      </c>
    </row>
    <row r="303" spans="1:15" ht="14.25" customHeight="1" x14ac:dyDescent="0.2">
      <c r="A303" s="18"/>
      <c r="D303" s="19">
        <f>SUM(D2:D302)</f>
        <v>3425</v>
      </c>
      <c r="E303" s="19">
        <f>SUM(E2:E302)</f>
        <v>6105</v>
      </c>
      <c r="G303" s="10">
        <f>SUM(G2:G302)</f>
        <v>93</v>
      </c>
      <c r="H303" s="10">
        <f>SUM(H2:H302)</f>
        <v>199</v>
      </c>
      <c r="I303" s="10">
        <f>SUM(I2:I302)</f>
        <v>8</v>
      </c>
      <c r="J303" s="20">
        <f>(G303+(I303/2))/(G303+H303+I303)</f>
        <v>0.32333333333333331</v>
      </c>
    </row>
    <row r="304" spans="1:15" ht="14.25" customHeight="1" x14ac:dyDescent="0.2">
      <c r="A304" s="18"/>
      <c r="D304" s="21">
        <f>AVERAGE(D2:D302)</f>
        <v>11.416666666666666</v>
      </c>
      <c r="E304" s="21">
        <f>AVERAGE(E2:E302)</f>
        <v>20.350000000000001</v>
      </c>
      <c r="F304" s="21">
        <f>D304-E304</f>
        <v>-8.9333333333333353</v>
      </c>
    </row>
  </sheetData>
  <conditionalFormatting sqref="F30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defaultGridColor="0" colorId="8" workbookViewId="0">
      <pane ySplit="1" topLeftCell="A2" activePane="bottomLeft" state="frozen"/>
      <selection pane="bottomLeft" activeCell="N2" sqref="N2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5" width="5.7109375" style="36" customWidth="1"/>
    <col min="6" max="6" width="7.42578125" style="36" customWidth="1"/>
    <col min="7" max="8" width="7.7109375" style="39" customWidth="1"/>
    <col min="9" max="10" width="7.85546875" style="40" customWidth="1"/>
    <col min="11" max="11" width="9.7109375" style="41" customWidth="1"/>
    <col min="12" max="12" width="7.28515625" style="41" customWidth="1"/>
    <col min="13" max="15" width="22.5703125" style="42" customWidth="1"/>
    <col min="16" max="16" width="22.42578125" style="42" customWidth="1"/>
    <col min="17" max="18" width="4.7109375" style="36" customWidth="1"/>
    <col min="19" max="19" width="4" style="36" customWidth="1"/>
    <col min="20" max="20" width="7.140625" style="37" customWidth="1"/>
    <col min="21" max="21" width="9.140625" style="36"/>
    <col min="22" max="22" width="9.140625" style="43"/>
    <col min="23" max="24" width="9.140625" style="36"/>
    <col min="25" max="16384" width="9.140625" style="42"/>
  </cols>
  <sheetData>
    <row r="1" spans="1:24" s="32" customFormat="1" ht="14.25" customHeight="1" x14ac:dyDescent="0.2">
      <c r="A1" s="28" t="s">
        <v>0</v>
      </c>
      <c r="B1" s="28" t="s">
        <v>76</v>
      </c>
      <c r="C1" s="28" t="s">
        <v>6</v>
      </c>
      <c r="D1" s="28" t="s">
        <v>7</v>
      </c>
      <c r="E1" s="28" t="s">
        <v>8</v>
      </c>
      <c r="F1" s="28" t="s">
        <v>77</v>
      </c>
      <c r="G1" s="29" t="s">
        <v>78</v>
      </c>
      <c r="H1" s="29" t="s">
        <v>79</v>
      </c>
      <c r="I1" s="30" t="s">
        <v>80</v>
      </c>
      <c r="J1" s="30" t="s">
        <v>80</v>
      </c>
      <c r="K1" s="31" t="s">
        <v>81</v>
      </c>
      <c r="L1" s="31" t="s">
        <v>82</v>
      </c>
      <c r="M1" s="28" t="s">
        <v>13</v>
      </c>
      <c r="N1" s="28" t="s">
        <v>13</v>
      </c>
      <c r="O1" s="28"/>
      <c r="Q1" s="28"/>
      <c r="R1" s="28"/>
      <c r="S1" s="28"/>
      <c r="T1" s="33"/>
      <c r="U1" s="34"/>
      <c r="V1" s="35"/>
      <c r="W1" s="34"/>
      <c r="X1" s="34"/>
    </row>
    <row r="2" spans="1:24" ht="14.25" customHeight="1" x14ac:dyDescent="0.2">
      <c r="A2" s="36">
        <v>1961</v>
      </c>
      <c r="B2" s="36">
        <f t="shared" ref="B2:B32" si="0">C2+D2+E2</f>
        <v>7</v>
      </c>
      <c r="C2" s="36">
        <f>SUM(Rockbridge!G2:G8)</f>
        <v>2</v>
      </c>
      <c r="D2" s="36">
        <f>SUM(Rockbridge!H2:H8)</f>
        <v>4</v>
      </c>
      <c r="E2" s="36">
        <f>SUM(Rockbridge!I2:I8)</f>
        <v>1</v>
      </c>
      <c r="F2" s="37">
        <f t="shared" ref="F2:F32" si="1">SUM(C2+(E2/2))/(C2+D2+E2)</f>
        <v>0.35714285714285715</v>
      </c>
      <c r="G2" s="38">
        <f>SUM(Rockbridge!D2:D8)</f>
        <v>79</v>
      </c>
      <c r="H2" s="39">
        <f>SUM(Rockbridge!E2:E8)</f>
        <v>139</v>
      </c>
      <c r="I2" s="40">
        <f t="shared" ref="I2" si="2">G2/B2</f>
        <v>11.285714285714286</v>
      </c>
      <c r="J2" s="40">
        <f t="shared" ref="J2" si="3">H2/B2</f>
        <v>19.857142857142858</v>
      </c>
      <c r="K2" s="41">
        <f t="shared" ref="K2" si="4">I2-J2</f>
        <v>-8.5714285714285712</v>
      </c>
      <c r="L2" s="37">
        <f t="shared" ref="L2" si="5">(G2)/(G2+H2)</f>
        <v>0.36238532110091742</v>
      </c>
      <c r="M2" s="42" t="s">
        <v>64</v>
      </c>
    </row>
    <row r="3" spans="1:24" ht="14.25" customHeight="1" x14ac:dyDescent="0.2">
      <c r="A3" s="36">
        <v>1962</v>
      </c>
      <c r="B3" s="36">
        <f t="shared" si="0"/>
        <v>9</v>
      </c>
      <c r="C3" s="36">
        <f>SUM(Rockbridge!G9:G17)</f>
        <v>4</v>
      </c>
      <c r="D3" s="36">
        <f>SUM(Rockbridge!H9:H17)</f>
        <v>5</v>
      </c>
      <c r="E3" s="36">
        <f>SUM(Rockbridge!I9:I17)</f>
        <v>0</v>
      </c>
      <c r="F3" s="37">
        <f t="shared" si="1"/>
        <v>0.44444444444444442</v>
      </c>
      <c r="G3" s="38">
        <f>SUM(Rockbridge!D9:D17)</f>
        <v>103</v>
      </c>
      <c r="H3" s="39">
        <f>SUM(Rockbridge!E9:E17)</f>
        <v>88</v>
      </c>
      <c r="I3" s="40">
        <f t="shared" ref="I3" si="6">G3/B3</f>
        <v>11.444444444444445</v>
      </c>
      <c r="J3" s="40">
        <f t="shared" ref="J3" si="7">H3/B3</f>
        <v>9.7777777777777786</v>
      </c>
      <c r="K3" s="41">
        <f t="shared" ref="K3" si="8">I3-J3</f>
        <v>1.6666666666666661</v>
      </c>
      <c r="L3" s="37">
        <f t="shared" ref="L3" si="9">(G3)/(G3+H3)</f>
        <v>0.53926701570680624</v>
      </c>
      <c r="M3" s="42" t="s">
        <v>64</v>
      </c>
    </row>
    <row r="4" spans="1:24" ht="14.25" customHeight="1" x14ac:dyDescent="0.2">
      <c r="A4" s="36">
        <v>1963</v>
      </c>
      <c r="B4" s="36">
        <f t="shared" si="0"/>
        <v>9</v>
      </c>
      <c r="C4" s="36">
        <f>SUM(Rockbridge!G18:G26)</f>
        <v>2</v>
      </c>
      <c r="D4" s="36">
        <f>SUM(Rockbridge!H18:H26)</f>
        <v>6</v>
      </c>
      <c r="E4" s="36">
        <f>SUM(Rockbridge!I18:I26)</f>
        <v>1</v>
      </c>
      <c r="F4" s="37">
        <f t="shared" si="1"/>
        <v>0.27777777777777779</v>
      </c>
      <c r="G4" s="38">
        <f>SUM(Rockbridge!D18:D26)</f>
        <v>46</v>
      </c>
      <c r="H4" s="39">
        <f>SUM(Rockbridge!E18:E26)</f>
        <v>135</v>
      </c>
      <c r="I4" s="40">
        <f t="shared" ref="I4" si="10">G4/B4</f>
        <v>5.1111111111111107</v>
      </c>
      <c r="J4" s="40">
        <f t="shared" ref="J4" si="11">H4/B4</f>
        <v>15</v>
      </c>
      <c r="K4" s="41">
        <f t="shared" ref="K4" si="12">I4-J4</f>
        <v>-9.8888888888888893</v>
      </c>
      <c r="L4" s="37">
        <f t="shared" ref="L4" si="13">(G4)/(G4+H4)</f>
        <v>0.2541436464088398</v>
      </c>
      <c r="M4" s="42" t="s">
        <v>64</v>
      </c>
    </row>
    <row r="5" spans="1:24" ht="14.25" customHeight="1" x14ac:dyDescent="0.2">
      <c r="A5" s="36">
        <v>1964</v>
      </c>
      <c r="B5" s="36">
        <f t="shared" si="0"/>
        <v>10</v>
      </c>
      <c r="C5" s="36">
        <f>SUM(Rockbridge!G27:G36)</f>
        <v>4</v>
      </c>
      <c r="D5" s="36">
        <f>SUM(Rockbridge!H27:H36)</f>
        <v>4</v>
      </c>
      <c r="E5" s="36">
        <f>SUM(Rockbridge!I27:I36)</f>
        <v>2</v>
      </c>
      <c r="F5" s="37">
        <f t="shared" si="1"/>
        <v>0.5</v>
      </c>
      <c r="G5" s="38">
        <f>SUM(Rockbridge!D27:D36)</f>
        <v>123</v>
      </c>
      <c r="H5" s="39">
        <f>SUM(Rockbridge!E27:E36)</f>
        <v>113</v>
      </c>
      <c r="I5" s="40">
        <f t="shared" ref="I5" si="14">G5/B5</f>
        <v>12.3</v>
      </c>
      <c r="J5" s="40">
        <f t="shared" ref="J5" si="15">H5/B5</f>
        <v>11.3</v>
      </c>
      <c r="K5" s="41">
        <f t="shared" ref="K5" si="16">I5-J5</f>
        <v>1</v>
      </c>
      <c r="L5" s="37">
        <f t="shared" ref="L5" si="17">(G5)/(G5+H5)</f>
        <v>0.52118644067796616</v>
      </c>
      <c r="M5" s="42" t="s">
        <v>64</v>
      </c>
    </row>
    <row r="6" spans="1:24" ht="14.25" customHeight="1" x14ac:dyDescent="0.2">
      <c r="A6" s="36">
        <v>1965</v>
      </c>
      <c r="B6" s="36">
        <f t="shared" si="0"/>
        <v>9</v>
      </c>
      <c r="C6" s="36">
        <f>SUM(Rockbridge!G37:G45)</f>
        <v>6</v>
      </c>
      <c r="D6" s="36">
        <f>SUM(Rockbridge!H37:H45)</f>
        <v>3</v>
      </c>
      <c r="E6" s="36">
        <f>SUM(Rockbridge!I37:I45)</f>
        <v>0</v>
      </c>
      <c r="F6" s="37">
        <f t="shared" si="1"/>
        <v>0.66666666666666663</v>
      </c>
      <c r="G6" s="38">
        <f>SUM(Rockbridge!D37:D45)</f>
        <v>123</v>
      </c>
      <c r="H6" s="39">
        <f>SUM(Rockbridge!E37:E45)</f>
        <v>80</v>
      </c>
      <c r="I6" s="40">
        <f t="shared" ref="I6" si="18">G6/B6</f>
        <v>13.666666666666666</v>
      </c>
      <c r="J6" s="40">
        <f t="shared" ref="J6" si="19">H6/B6</f>
        <v>8.8888888888888893</v>
      </c>
      <c r="K6" s="41">
        <f t="shared" ref="K6" si="20">I6-J6</f>
        <v>4.7777777777777768</v>
      </c>
      <c r="L6" s="37">
        <f t="shared" ref="L6" si="21">(G6)/(G6+H6)</f>
        <v>0.60591133004926112</v>
      </c>
      <c r="M6" s="42" t="s">
        <v>64</v>
      </c>
    </row>
    <row r="7" spans="1:24" ht="14.25" customHeight="1" x14ac:dyDescent="0.2">
      <c r="A7" s="36">
        <v>1966</v>
      </c>
      <c r="B7" s="36">
        <f t="shared" si="0"/>
        <v>9</v>
      </c>
      <c r="C7" s="36">
        <f>SUM(Rockbridge!G46:G54)</f>
        <v>7</v>
      </c>
      <c r="D7" s="36">
        <f>SUM(Rockbridge!H46:H54)</f>
        <v>2</v>
      </c>
      <c r="E7" s="36">
        <f>SUM(Rockbridge!I46:I54)</f>
        <v>0</v>
      </c>
      <c r="F7" s="37">
        <f t="shared" si="1"/>
        <v>0.77777777777777779</v>
      </c>
      <c r="G7" s="38">
        <f>SUM(Rockbridge!D46:D54)</f>
        <v>224</v>
      </c>
      <c r="H7" s="39">
        <f>SUM(Rockbridge!E46:E54)</f>
        <v>133</v>
      </c>
      <c r="I7" s="40">
        <f t="shared" ref="I7" si="22">G7/B7</f>
        <v>24.888888888888889</v>
      </c>
      <c r="J7" s="40">
        <f t="shared" ref="J7" si="23">H7/B7</f>
        <v>14.777777777777779</v>
      </c>
      <c r="K7" s="41">
        <f t="shared" ref="K7" si="24">I7-J7</f>
        <v>10.111111111111111</v>
      </c>
      <c r="L7" s="37">
        <f t="shared" ref="L7" si="25">(G7)/(G7+H7)</f>
        <v>0.62745098039215685</v>
      </c>
      <c r="M7" s="42" t="s">
        <v>64</v>
      </c>
    </row>
    <row r="8" spans="1:24" ht="14.25" customHeight="1" x14ac:dyDescent="0.2">
      <c r="A8" s="36">
        <v>1967</v>
      </c>
      <c r="B8" s="36">
        <f t="shared" si="0"/>
        <v>10</v>
      </c>
      <c r="C8" s="36">
        <f>SUM(Rockbridge!G55:G64)</f>
        <v>3</v>
      </c>
      <c r="D8" s="36">
        <f>SUM(Rockbridge!H55:H64)</f>
        <v>7</v>
      </c>
      <c r="E8" s="36">
        <f>SUM(Rockbridge!I55:I64)</f>
        <v>0</v>
      </c>
      <c r="F8" s="37">
        <f t="shared" si="1"/>
        <v>0.3</v>
      </c>
      <c r="G8" s="38">
        <f>SUM(Rockbridge!D55:D64)</f>
        <v>97</v>
      </c>
      <c r="H8" s="39">
        <f>SUM(Rockbridge!E55:E64)</f>
        <v>187</v>
      </c>
      <c r="I8" s="40">
        <f t="shared" ref="I8" si="26">G8/B8</f>
        <v>9.6999999999999993</v>
      </c>
      <c r="J8" s="40">
        <f t="shared" ref="J8" si="27">H8/B8</f>
        <v>18.7</v>
      </c>
      <c r="K8" s="41">
        <f t="shared" ref="K8" si="28">I8-J8</f>
        <v>-9</v>
      </c>
      <c r="L8" s="37">
        <f t="shared" ref="L8" si="29">(G8)/(G8+H8)</f>
        <v>0.34154929577464788</v>
      </c>
      <c r="M8" s="42" t="s">
        <v>64</v>
      </c>
    </row>
    <row r="9" spans="1:24" ht="14.25" customHeight="1" x14ac:dyDescent="0.2">
      <c r="A9" s="36">
        <v>1968</v>
      </c>
      <c r="B9" s="36">
        <f t="shared" si="0"/>
        <v>10</v>
      </c>
      <c r="C9" s="36">
        <f>SUM(Rockbridge!G65:G74)</f>
        <v>3</v>
      </c>
      <c r="D9" s="36">
        <f>SUM(Rockbridge!H65:H74)</f>
        <v>7</v>
      </c>
      <c r="E9" s="36">
        <f>SUM(Rockbridge!I65:I74)</f>
        <v>0</v>
      </c>
      <c r="F9" s="37">
        <f t="shared" si="1"/>
        <v>0.3</v>
      </c>
      <c r="G9" s="38">
        <f>SUM(Rockbridge!D65:D74)</f>
        <v>112</v>
      </c>
      <c r="H9" s="39">
        <f>SUM(Rockbridge!E65:E74)</f>
        <v>180</v>
      </c>
      <c r="I9" s="40">
        <f t="shared" ref="I9" si="30">G9/B9</f>
        <v>11.2</v>
      </c>
      <c r="J9" s="40">
        <f t="shared" ref="J9" si="31">H9/B9</f>
        <v>18</v>
      </c>
      <c r="K9" s="41">
        <f t="shared" ref="K9" si="32">I9-J9</f>
        <v>-6.8000000000000007</v>
      </c>
      <c r="L9" s="37">
        <f t="shared" ref="L9" si="33">(G9)/(G9+H9)</f>
        <v>0.38356164383561642</v>
      </c>
      <c r="M9" s="42" t="s">
        <v>64</v>
      </c>
    </row>
    <row r="10" spans="1:24" ht="14.25" customHeight="1" x14ac:dyDescent="0.2">
      <c r="A10" s="36">
        <v>1969</v>
      </c>
      <c r="B10" s="36">
        <f t="shared" si="0"/>
        <v>9</v>
      </c>
      <c r="C10" s="36">
        <f>SUM(Rockbridge!G75:G83)</f>
        <v>3</v>
      </c>
      <c r="D10" s="36">
        <f>SUM(Rockbridge!H75:H83)</f>
        <v>5</v>
      </c>
      <c r="E10" s="36">
        <f>SUM(Rockbridge!I75:I83)</f>
        <v>1</v>
      </c>
      <c r="F10" s="37">
        <f t="shared" si="1"/>
        <v>0.3888888888888889</v>
      </c>
      <c r="G10" s="38">
        <f>SUM(Rockbridge!D75:D83)</f>
        <v>174</v>
      </c>
      <c r="H10" s="39">
        <f>SUM(Rockbridge!E75:E83)</f>
        <v>202</v>
      </c>
      <c r="I10" s="40">
        <f t="shared" ref="I10" si="34">G10/B10</f>
        <v>19.333333333333332</v>
      </c>
      <c r="J10" s="40">
        <f t="shared" ref="J10" si="35">H10/B10</f>
        <v>22.444444444444443</v>
      </c>
      <c r="K10" s="41">
        <f t="shared" ref="K10" si="36">I10-J10</f>
        <v>-3.1111111111111107</v>
      </c>
      <c r="L10" s="37">
        <f t="shared" ref="L10" si="37">(G10)/(G10+H10)</f>
        <v>0.46276595744680848</v>
      </c>
      <c r="M10" s="42" t="s">
        <v>71</v>
      </c>
    </row>
    <row r="11" spans="1:24" ht="14.25" customHeight="1" x14ac:dyDescent="0.2">
      <c r="A11" s="36">
        <v>1970</v>
      </c>
      <c r="B11" s="36">
        <f t="shared" si="0"/>
        <v>10</v>
      </c>
      <c r="C11" s="36">
        <f>SUM(Rockbridge!G84:G93)</f>
        <v>3</v>
      </c>
      <c r="D11" s="36">
        <f>SUM(Rockbridge!H84:H93)</f>
        <v>7</v>
      </c>
      <c r="E11" s="36">
        <f>SUM(Rockbridge!I84:I93)</f>
        <v>0</v>
      </c>
      <c r="F11" s="37">
        <f t="shared" si="1"/>
        <v>0.3</v>
      </c>
      <c r="G11" s="38">
        <f>SUM(Rockbridge!D84:D93)</f>
        <v>124</v>
      </c>
      <c r="H11" s="39">
        <f>SUM(Rockbridge!E84:E93)</f>
        <v>259</v>
      </c>
      <c r="I11" s="40">
        <f t="shared" ref="I11" si="38">G11/B11</f>
        <v>12.4</v>
      </c>
      <c r="J11" s="40">
        <f t="shared" ref="J11" si="39">H11/B11</f>
        <v>25.9</v>
      </c>
      <c r="K11" s="41">
        <f t="shared" ref="K11" si="40">I11-J11</f>
        <v>-13.499999999999998</v>
      </c>
      <c r="L11" s="37">
        <f t="shared" ref="L11" si="41">(G11)/(G11+H11)</f>
        <v>0.32375979112271541</v>
      </c>
      <c r="M11" s="42" t="s">
        <v>71</v>
      </c>
    </row>
    <row r="12" spans="1:24" ht="14.25" customHeight="1" x14ac:dyDescent="0.2">
      <c r="A12" s="36">
        <v>1971</v>
      </c>
      <c r="B12" s="36">
        <f t="shared" si="0"/>
        <v>10</v>
      </c>
      <c r="C12" s="36">
        <f>SUM(Rockbridge!G94:G103)</f>
        <v>1</v>
      </c>
      <c r="D12" s="36">
        <f>SUM(Rockbridge!H94:H103)</f>
        <v>9</v>
      </c>
      <c r="E12" s="36">
        <f>SUM(Rockbridge!I94:I103)</f>
        <v>0</v>
      </c>
      <c r="F12" s="37">
        <f t="shared" si="1"/>
        <v>0.1</v>
      </c>
      <c r="G12" s="38">
        <f>SUM(Rockbridge!D94:D103)</f>
        <v>69</v>
      </c>
      <c r="H12" s="39">
        <f>SUM(Rockbridge!E94:E103)</f>
        <v>280</v>
      </c>
      <c r="I12" s="40">
        <f t="shared" ref="I12" si="42">G12/B12</f>
        <v>6.9</v>
      </c>
      <c r="J12" s="40">
        <f t="shared" ref="J12" si="43">H12/B12</f>
        <v>28</v>
      </c>
      <c r="K12" s="41">
        <f t="shared" ref="K12" si="44">I12-J12</f>
        <v>-21.1</v>
      </c>
      <c r="L12" s="37">
        <f t="shared" ref="L12" si="45">(G12)/(G12+H12)</f>
        <v>0.19770773638968481</v>
      </c>
      <c r="M12" s="42" t="s">
        <v>63</v>
      </c>
    </row>
    <row r="13" spans="1:24" ht="14.25" customHeight="1" x14ac:dyDescent="0.2">
      <c r="A13" s="36">
        <v>1972</v>
      </c>
      <c r="B13" s="36">
        <f t="shared" si="0"/>
        <v>10</v>
      </c>
      <c r="C13" s="36">
        <f>SUM(Rockbridge!G104:G113)</f>
        <v>8</v>
      </c>
      <c r="D13" s="36">
        <f>SUM(Rockbridge!H104:H113)</f>
        <v>2</v>
      </c>
      <c r="E13" s="36">
        <f>SUM(Rockbridge!I104:I113)</f>
        <v>0</v>
      </c>
      <c r="F13" s="37">
        <f t="shared" si="1"/>
        <v>0.8</v>
      </c>
      <c r="G13" s="38">
        <f>SUM(Rockbridge!D104:D113)</f>
        <v>248</v>
      </c>
      <c r="H13" s="39">
        <f>SUM(Rockbridge!E104:E113)</f>
        <v>106</v>
      </c>
      <c r="I13" s="40">
        <f t="shared" ref="I13" si="46">G13/B13</f>
        <v>24.8</v>
      </c>
      <c r="J13" s="40">
        <f t="shared" ref="J13" si="47">H13/B13</f>
        <v>10.6</v>
      </c>
      <c r="K13" s="41">
        <f t="shared" ref="K13" si="48">I13-J13</f>
        <v>14.200000000000001</v>
      </c>
      <c r="L13" s="37">
        <f t="shared" ref="L13" si="49">(G13)/(G13+H13)</f>
        <v>0.70056497175141241</v>
      </c>
      <c r="M13" s="42" t="s">
        <v>63</v>
      </c>
    </row>
    <row r="14" spans="1:24" ht="14.25" customHeight="1" x14ac:dyDescent="0.2">
      <c r="A14" s="36">
        <v>1973</v>
      </c>
      <c r="B14" s="36">
        <f t="shared" si="0"/>
        <v>10</v>
      </c>
      <c r="C14" s="36">
        <f>SUM(Rockbridge!G114:G123)</f>
        <v>7</v>
      </c>
      <c r="D14" s="36">
        <f>SUM(Rockbridge!H114:H123)</f>
        <v>2</v>
      </c>
      <c r="E14" s="36">
        <f>SUM(Rockbridge!I114:I123)</f>
        <v>1</v>
      </c>
      <c r="F14" s="37">
        <f t="shared" si="1"/>
        <v>0.75</v>
      </c>
      <c r="G14" s="38">
        <f>SUM(Rockbridge!D114:D123)</f>
        <v>246</v>
      </c>
      <c r="H14" s="39">
        <f>SUM(Rockbridge!E114:E123)</f>
        <v>72</v>
      </c>
      <c r="I14" s="40">
        <f t="shared" ref="I14" si="50">G14/B14</f>
        <v>24.6</v>
      </c>
      <c r="J14" s="40">
        <f t="shared" ref="J14" si="51">H14/B14</f>
        <v>7.2</v>
      </c>
      <c r="K14" s="41">
        <f t="shared" ref="K14" si="52">I14-J14</f>
        <v>17.400000000000002</v>
      </c>
      <c r="L14" s="37">
        <f t="shared" ref="L14" si="53">(G14)/(G14+H14)</f>
        <v>0.77358490566037741</v>
      </c>
      <c r="M14" s="42" t="s">
        <v>63</v>
      </c>
    </row>
    <row r="15" spans="1:24" ht="14.25" customHeight="1" x14ac:dyDescent="0.2">
      <c r="A15" s="36">
        <v>1974</v>
      </c>
      <c r="B15" s="36">
        <f t="shared" si="0"/>
        <v>9</v>
      </c>
      <c r="C15" s="36">
        <f>SUM(Rockbridge!G124:G132)</f>
        <v>5</v>
      </c>
      <c r="D15" s="36">
        <f>SUM(Rockbridge!H124:H132)</f>
        <v>4</v>
      </c>
      <c r="E15" s="36">
        <f>SUM(Rockbridge!I124:I132)</f>
        <v>0</v>
      </c>
      <c r="F15" s="37">
        <f t="shared" si="1"/>
        <v>0.55555555555555558</v>
      </c>
      <c r="G15" s="38">
        <f>SUM(Rockbridge!D124:D132)</f>
        <v>152</v>
      </c>
      <c r="H15" s="39">
        <f>SUM(Rockbridge!E124:E132)</f>
        <v>87</v>
      </c>
      <c r="I15" s="40">
        <f t="shared" ref="I15" si="54">G15/B15</f>
        <v>16.888888888888889</v>
      </c>
      <c r="J15" s="40">
        <f t="shared" ref="J15" si="55">H15/B15</f>
        <v>9.6666666666666661</v>
      </c>
      <c r="K15" s="41">
        <f t="shared" ref="K15" si="56">I15-J15</f>
        <v>7.2222222222222232</v>
      </c>
      <c r="L15" s="37">
        <f t="shared" ref="L15" si="57">(G15)/(G15+H15)</f>
        <v>0.63598326359832635</v>
      </c>
      <c r="M15" s="42" t="s">
        <v>63</v>
      </c>
    </row>
    <row r="16" spans="1:24" ht="14.25" customHeight="1" x14ac:dyDescent="0.2">
      <c r="A16" s="36">
        <v>1975</v>
      </c>
      <c r="B16" s="36">
        <f t="shared" si="0"/>
        <v>9</v>
      </c>
      <c r="C16" s="36">
        <f>SUM(Rockbridge!G133:G141)</f>
        <v>1</v>
      </c>
      <c r="D16" s="36">
        <f>SUM(Rockbridge!H133:H141)</f>
        <v>8</v>
      </c>
      <c r="E16" s="36">
        <f>SUM(Rockbridge!I133:I141)</f>
        <v>0</v>
      </c>
      <c r="F16" s="37">
        <f t="shared" si="1"/>
        <v>0.1111111111111111</v>
      </c>
      <c r="G16" s="38">
        <f>SUM(Rockbridge!D133:D141)</f>
        <v>27</v>
      </c>
      <c r="H16" s="39">
        <f>SUM(Rockbridge!E133:E141)</f>
        <v>195</v>
      </c>
      <c r="I16" s="40">
        <f t="shared" ref="I16" si="58">G16/B16</f>
        <v>3</v>
      </c>
      <c r="J16" s="40">
        <f t="shared" ref="J16" si="59">H16/B16</f>
        <v>21.666666666666668</v>
      </c>
      <c r="K16" s="41">
        <f t="shared" ref="K16" si="60">I16-J16</f>
        <v>-18.666666666666668</v>
      </c>
      <c r="L16" s="37">
        <f t="shared" ref="L16" si="61">(G16)/(G16+H16)</f>
        <v>0.12162162162162163</v>
      </c>
      <c r="M16" s="42" t="s">
        <v>85</v>
      </c>
    </row>
    <row r="17" spans="1:13" ht="14.25" customHeight="1" x14ac:dyDescent="0.2">
      <c r="A17" s="36">
        <v>1976</v>
      </c>
      <c r="B17" s="36">
        <f t="shared" si="0"/>
        <v>10</v>
      </c>
      <c r="C17" s="36">
        <f>SUM(Rockbridge!G142:G151)</f>
        <v>2</v>
      </c>
      <c r="D17" s="36">
        <f>SUM(Rockbridge!H142:H151)</f>
        <v>7</v>
      </c>
      <c r="E17" s="36">
        <f>SUM(Rockbridge!I142:I151)</f>
        <v>1</v>
      </c>
      <c r="F17" s="37">
        <f t="shared" si="1"/>
        <v>0.25</v>
      </c>
      <c r="G17" s="38">
        <f>SUM(Rockbridge!D142:D151)</f>
        <v>112</v>
      </c>
      <c r="H17" s="39">
        <f>SUM(Rockbridge!E142:E151)</f>
        <v>174</v>
      </c>
      <c r="I17" s="40">
        <f t="shared" ref="I17" si="62">G17/B17</f>
        <v>11.2</v>
      </c>
      <c r="J17" s="40">
        <f t="shared" ref="J17" si="63">H17/B17</f>
        <v>17.399999999999999</v>
      </c>
      <c r="K17" s="41">
        <f t="shared" ref="K17" si="64">I17-J17</f>
        <v>-6.1999999999999993</v>
      </c>
      <c r="L17" s="37">
        <f t="shared" ref="L17" si="65">(G17)/(G17+H17)</f>
        <v>0.39160839160839161</v>
      </c>
      <c r="M17" s="42" t="s">
        <v>85</v>
      </c>
    </row>
    <row r="18" spans="1:13" ht="14.25" customHeight="1" x14ac:dyDescent="0.2">
      <c r="A18" s="36">
        <v>1977</v>
      </c>
      <c r="B18" s="36">
        <f t="shared" si="0"/>
        <v>10</v>
      </c>
      <c r="C18" s="36">
        <f>SUM(Rockbridge!G152:G161)</f>
        <v>6</v>
      </c>
      <c r="D18" s="36">
        <f>SUM(Rockbridge!H152:H161)</f>
        <v>4</v>
      </c>
      <c r="E18" s="36">
        <f>SUM(Rockbridge!I152:I161)</f>
        <v>0</v>
      </c>
      <c r="F18" s="37">
        <f t="shared" si="1"/>
        <v>0.6</v>
      </c>
      <c r="G18" s="38">
        <f>SUM(Rockbridge!D152:D161)</f>
        <v>140</v>
      </c>
      <c r="H18" s="39">
        <f>SUM(Rockbridge!E152:E161)</f>
        <v>174</v>
      </c>
      <c r="I18" s="40">
        <f t="shared" ref="I18" si="66">G18/B18</f>
        <v>14</v>
      </c>
      <c r="J18" s="40">
        <f t="shared" ref="J18" si="67">H18/B18</f>
        <v>17.399999999999999</v>
      </c>
      <c r="K18" s="41">
        <f t="shared" ref="K18" si="68">I18-J18</f>
        <v>-3.3999999999999986</v>
      </c>
      <c r="L18" s="37">
        <f t="shared" ref="L18" si="69">(G18)/(G18+H18)</f>
        <v>0.44585987261146498</v>
      </c>
      <c r="M18" s="42" t="s">
        <v>87</v>
      </c>
    </row>
    <row r="19" spans="1:13" ht="14.25" customHeight="1" x14ac:dyDescent="0.2">
      <c r="A19" s="36">
        <v>1978</v>
      </c>
      <c r="B19" s="36">
        <f t="shared" si="0"/>
        <v>10</v>
      </c>
      <c r="C19" s="36">
        <f>SUM(Rockbridge!G162:G171)</f>
        <v>4</v>
      </c>
      <c r="D19" s="36">
        <f>SUM(Rockbridge!H162:H171)</f>
        <v>6</v>
      </c>
      <c r="E19" s="36">
        <f>SUM(Rockbridge!I162:I171)</f>
        <v>0</v>
      </c>
      <c r="F19" s="37">
        <f t="shared" si="1"/>
        <v>0.4</v>
      </c>
      <c r="G19" s="38">
        <f>SUM(Rockbridge!D162:D171)</f>
        <v>158</v>
      </c>
      <c r="H19" s="39">
        <f>SUM(Rockbridge!E162:E171)</f>
        <v>246</v>
      </c>
      <c r="I19" s="40">
        <f t="shared" ref="I19" si="70">G19/B19</f>
        <v>15.8</v>
      </c>
      <c r="J19" s="40">
        <f t="shared" ref="J19" si="71">H19/B19</f>
        <v>24.6</v>
      </c>
      <c r="K19" s="41">
        <f t="shared" ref="K19" si="72">I19-J19</f>
        <v>-8.8000000000000007</v>
      </c>
      <c r="L19" s="37">
        <f t="shared" ref="L19" si="73">(G19)/(G19+H19)</f>
        <v>0.3910891089108911</v>
      </c>
      <c r="M19" s="42" t="s">
        <v>87</v>
      </c>
    </row>
    <row r="20" spans="1:13" ht="14.25" customHeight="1" x14ac:dyDescent="0.2">
      <c r="A20" s="36">
        <v>1979</v>
      </c>
      <c r="B20" s="36">
        <f t="shared" si="0"/>
        <v>10</v>
      </c>
      <c r="C20" s="36">
        <f>SUM(Rockbridge!G172:G181)</f>
        <v>2</v>
      </c>
      <c r="D20" s="36">
        <f>SUM(Rockbridge!H172:H181)</f>
        <v>7</v>
      </c>
      <c r="E20" s="36">
        <f>SUM(Rockbridge!I172:I181)</f>
        <v>1</v>
      </c>
      <c r="F20" s="37">
        <f t="shared" si="1"/>
        <v>0.25</v>
      </c>
      <c r="G20" s="38">
        <f>SUM(Rockbridge!D172:D181)</f>
        <v>46</v>
      </c>
      <c r="H20" s="39">
        <f>SUM(Rockbridge!E172:E181)</f>
        <v>177</v>
      </c>
      <c r="I20" s="40">
        <f t="shared" ref="I20" si="74">G20/B20</f>
        <v>4.5999999999999996</v>
      </c>
      <c r="J20" s="40">
        <f t="shared" ref="J20" si="75">H20/B20</f>
        <v>17.7</v>
      </c>
      <c r="K20" s="41">
        <f t="shared" ref="K20" si="76">I20-J20</f>
        <v>-13.1</v>
      </c>
      <c r="L20" s="37">
        <f t="shared" ref="L20" si="77">(G20)/(G20+H20)</f>
        <v>0.20627802690582961</v>
      </c>
      <c r="M20" s="42" t="s">
        <v>87</v>
      </c>
    </row>
    <row r="21" spans="1:13" ht="14.25" customHeight="1" x14ac:dyDescent="0.2">
      <c r="A21" s="36">
        <v>1980</v>
      </c>
      <c r="B21" s="36">
        <f t="shared" si="0"/>
        <v>10</v>
      </c>
      <c r="C21" s="36">
        <f>SUM(Rockbridge!G182:G191)</f>
        <v>2</v>
      </c>
      <c r="D21" s="36">
        <f>SUM(Rockbridge!H182:H191)</f>
        <v>8</v>
      </c>
      <c r="E21" s="36">
        <f>SUM(Rockbridge!I182:I191)</f>
        <v>0</v>
      </c>
      <c r="F21" s="37">
        <f t="shared" si="1"/>
        <v>0.2</v>
      </c>
      <c r="G21" s="38">
        <f>SUM(Rockbridge!D182:D191)</f>
        <v>101</v>
      </c>
      <c r="H21" s="39">
        <f>SUM(Rockbridge!E182:E191)</f>
        <v>293</v>
      </c>
      <c r="I21" s="40">
        <f t="shared" ref="I21" si="78">G21/B21</f>
        <v>10.1</v>
      </c>
      <c r="J21" s="40">
        <f t="shared" ref="J21" si="79">H21/B21</f>
        <v>29.3</v>
      </c>
      <c r="K21" s="41">
        <f t="shared" ref="K21" si="80">I21-J21</f>
        <v>-19.200000000000003</v>
      </c>
      <c r="L21" s="37">
        <f t="shared" ref="L21" si="81">(G21)/(G21+H21)</f>
        <v>0.25634517766497461</v>
      </c>
      <c r="M21" s="42" t="s">
        <v>87</v>
      </c>
    </row>
    <row r="22" spans="1:13" ht="14.25" customHeight="1" x14ac:dyDescent="0.2">
      <c r="A22" s="36">
        <v>1981</v>
      </c>
      <c r="B22" s="36">
        <f t="shared" si="0"/>
        <v>10</v>
      </c>
      <c r="C22" s="36">
        <f>SUM(Rockbridge!G192:G201)</f>
        <v>2</v>
      </c>
      <c r="D22" s="36">
        <f>SUM(Rockbridge!H192:H201)</f>
        <v>8</v>
      </c>
      <c r="E22" s="36">
        <f>SUM(Rockbridge!I192:I201)</f>
        <v>0</v>
      </c>
      <c r="F22" s="37">
        <f t="shared" si="1"/>
        <v>0.2</v>
      </c>
      <c r="G22" s="38">
        <f>SUM(Rockbridge!D192:D201)</f>
        <v>53</v>
      </c>
      <c r="H22" s="39">
        <f>SUM(Rockbridge!E192:E201)</f>
        <v>234</v>
      </c>
      <c r="I22" s="40">
        <f t="shared" ref="I22" si="82">G22/B22</f>
        <v>5.3</v>
      </c>
      <c r="J22" s="40">
        <f t="shared" ref="J22" si="83">H22/B22</f>
        <v>23.4</v>
      </c>
      <c r="K22" s="41">
        <f t="shared" ref="K22" si="84">I22-J22</f>
        <v>-18.099999999999998</v>
      </c>
      <c r="L22" s="37">
        <f t="shared" ref="L22" si="85">(G22)/(G22+H22)</f>
        <v>0.18466898954703834</v>
      </c>
      <c r="M22" s="42" t="s">
        <v>90</v>
      </c>
    </row>
    <row r="23" spans="1:13" ht="14.25" customHeight="1" x14ac:dyDescent="0.2">
      <c r="A23" s="36">
        <v>1982</v>
      </c>
      <c r="B23" s="36">
        <f t="shared" si="0"/>
        <v>10</v>
      </c>
      <c r="C23" s="36">
        <f>SUM(Rockbridge!G202:G211)</f>
        <v>0</v>
      </c>
      <c r="D23" s="36">
        <f>SUM(Rockbridge!H202:H211)</f>
        <v>10</v>
      </c>
      <c r="E23" s="36">
        <f>SUM(Rockbridge!I202:I211)</f>
        <v>0</v>
      </c>
      <c r="F23" s="37">
        <f t="shared" si="1"/>
        <v>0</v>
      </c>
      <c r="G23" s="38">
        <f>SUM(Rockbridge!D202:D211)</f>
        <v>63</v>
      </c>
      <c r="H23" s="39">
        <f>SUM(Rockbridge!E202:E211)</f>
        <v>351</v>
      </c>
      <c r="I23" s="40">
        <f t="shared" ref="I23" si="86">G23/B23</f>
        <v>6.3</v>
      </c>
      <c r="J23" s="40">
        <f t="shared" ref="J23" si="87">H23/B23</f>
        <v>35.1</v>
      </c>
      <c r="K23" s="41">
        <f t="shared" ref="K23" si="88">I23-J23</f>
        <v>-28.8</v>
      </c>
      <c r="L23" s="37">
        <f t="shared" ref="L23" si="89">(G23)/(G23+H23)</f>
        <v>0.15217391304347827</v>
      </c>
      <c r="M23" s="42" t="s">
        <v>90</v>
      </c>
    </row>
    <row r="24" spans="1:13" ht="14.25" customHeight="1" x14ac:dyDescent="0.2">
      <c r="A24" s="36">
        <v>1983</v>
      </c>
      <c r="B24" s="36">
        <f t="shared" si="0"/>
        <v>10</v>
      </c>
      <c r="C24" s="36">
        <f>SUM(Rockbridge!G212:G221)</f>
        <v>1</v>
      </c>
      <c r="D24" s="36">
        <f>SUM(Rockbridge!H212:H221)</f>
        <v>9</v>
      </c>
      <c r="E24" s="36">
        <f>SUM(Rockbridge!I212:I221)</f>
        <v>0</v>
      </c>
      <c r="F24" s="37">
        <f t="shared" si="1"/>
        <v>0.1</v>
      </c>
      <c r="G24" s="38">
        <f>SUM(Rockbridge!D212:D221)</f>
        <v>80</v>
      </c>
      <c r="H24" s="39">
        <f>SUM(Rockbridge!E212:E221)</f>
        <v>302</v>
      </c>
      <c r="I24" s="40">
        <f t="shared" ref="I24" si="90">G24/B24</f>
        <v>8</v>
      </c>
      <c r="J24" s="40">
        <f t="shared" ref="J24" si="91">H24/B24</f>
        <v>30.2</v>
      </c>
      <c r="K24" s="41">
        <f t="shared" ref="K24" si="92">I24-J24</f>
        <v>-22.2</v>
      </c>
      <c r="L24" s="37">
        <f t="shared" ref="L24" si="93">(G24)/(G24+H24)</f>
        <v>0.20942408376963351</v>
      </c>
      <c r="M24" s="42" t="s">
        <v>90</v>
      </c>
    </row>
    <row r="25" spans="1:13" ht="14.25" customHeight="1" x14ac:dyDescent="0.2">
      <c r="A25" s="36">
        <v>1984</v>
      </c>
      <c r="B25" s="36">
        <f t="shared" si="0"/>
        <v>10</v>
      </c>
      <c r="C25" s="36">
        <f>SUM(Rockbridge!G222:G231)</f>
        <v>0</v>
      </c>
      <c r="D25" s="36">
        <f>SUM(Rockbridge!H222:H231)</f>
        <v>10</v>
      </c>
      <c r="E25" s="36">
        <f>SUM(Rockbridge!I222:I231)</f>
        <v>0</v>
      </c>
      <c r="F25" s="37">
        <f t="shared" si="1"/>
        <v>0</v>
      </c>
      <c r="G25" s="38">
        <f>SUM(Rockbridge!D222:D231)</f>
        <v>39</v>
      </c>
      <c r="H25" s="39">
        <f>SUM(Rockbridge!E222:E231)</f>
        <v>324</v>
      </c>
      <c r="I25" s="40">
        <f t="shared" ref="I25" si="94">G25/B25</f>
        <v>3.9</v>
      </c>
      <c r="J25" s="40">
        <f t="shared" ref="J25" si="95">H25/B25</f>
        <v>32.4</v>
      </c>
      <c r="K25" s="41">
        <f t="shared" ref="K25" si="96">I25-J25</f>
        <v>-28.5</v>
      </c>
      <c r="L25" s="37">
        <f t="shared" ref="L25" si="97">(G25)/(G25+H25)</f>
        <v>0.10743801652892562</v>
      </c>
      <c r="M25" s="42" t="s">
        <v>90</v>
      </c>
    </row>
    <row r="26" spans="1:13" ht="14.25" customHeight="1" x14ac:dyDescent="0.2">
      <c r="A26" s="36">
        <v>1985</v>
      </c>
      <c r="B26" s="36">
        <f t="shared" si="0"/>
        <v>10</v>
      </c>
      <c r="C26" s="36">
        <f>SUM(Rockbridge!G232:G241)</f>
        <v>1</v>
      </c>
      <c r="D26" s="36">
        <f>SUM(Rockbridge!H232:H241)</f>
        <v>9</v>
      </c>
      <c r="E26" s="36">
        <f>SUM(Rockbridge!I232:I241)</f>
        <v>0</v>
      </c>
      <c r="F26" s="37">
        <f t="shared" si="1"/>
        <v>0.1</v>
      </c>
      <c r="G26" s="38">
        <f>SUM(Rockbridge!D232:D241)</f>
        <v>66</v>
      </c>
      <c r="H26" s="39">
        <f>SUM(Rockbridge!E232:E241)</f>
        <v>259</v>
      </c>
      <c r="I26" s="40">
        <f t="shared" ref="I26" si="98">G26/B26</f>
        <v>6.6</v>
      </c>
      <c r="J26" s="40">
        <f t="shared" ref="J26" si="99">H26/B26</f>
        <v>25.9</v>
      </c>
      <c r="K26" s="41">
        <f t="shared" ref="K26" si="100">I26-J26</f>
        <v>-19.299999999999997</v>
      </c>
      <c r="L26" s="37">
        <f t="shared" ref="L26" si="101">(G26)/(G26+H26)</f>
        <v>0.20307692307692307</v>
      </c>
      <c r="M26" s="42" t="s">
        <v>91</v>
      </c>
    </row>
    <row r="27" spans="1:13" ht="14.25" customHeight="1" x14ac:dyDescent="0.2">
      <c r="A27" s="36">
        <v>1986</v>
      </c>
      <c r="B27" s="36">
        <f t="shared" si="0"/>
        <v>10</v>
      </c>
      <c r="C27" s="36">
        <f>SUM(Rockbridge!G242:G251)</f>
        <v>0</v>
      </c>
      <c r="D27" s="36">
        <f>SUM(Rockbridge!H242:H251)</f>
        <v>10</v>
      </c>
      <c r="E27" s="36">
        <f>SUM(Rockbridge!I242:I251)</f>
        <v>0</v>
      </c>
      <c r="F27" s="37">
        <f t="shared" si="1"/>
        <v>0</v>
      </c>
      <c r="G27" s="38">
        <f>SUM(Rockbridge!D242:D251)</f>
        <v>79</v>
      </c>
      <c r="H27" s="39">
        <f>SUM(Rockbridge!E242:E251)</f>
        <v>305</v>
      </c>
      <c r="I27" s="40">
        <f t="shared" ref="I27" si="102">G27/B27</f>
        <v>7.9</v>
      </c>
      <c r="J27" s="40">
        <f t="shared" ref="J27" si="103">H27/B27</f>
        <v>30.5</v>
      </c>
      <c r="K27" s="41">
        <f t="shared" ref="K27" si="104">I27-J27</f>
        <v>-22.6</v>
      </c>
      <c r="L27" s="37">
        <f t="shared" ref="L27" si="105">(G27)/(G27+H27)</f>
        <v>0.20572916666666666</v>
      </c>
      <c r="M27" s="42" t="s">
        <v>91</v>
      </c>
    </row>
    <row r="28" spans="1:13" ht="14.25" customHeight="1" x14ac:dyDescent="0.2">
      <c r="A28" s="36">
        <v>1987</v>
      </c>
      <c r="B28" s="36">
        <f t="shared" si="0"/>
        <v>10</v>
      </c>
      <c r="C28" s="36">
        <f>SUM(Rockbridge!G252:G261)</f>
        <v>2</v>
      </c>
      <c r="D28" s="36">
        <f>SUM(Rockbridge!H252:H261)</f>
        <v>8</v>
      </c>
      <c r="E28" s="36">
        <f>SUM(Rockbridge!I252:I261)</f>
        <v>0</v>
      </c>
      <c r="F28" s="37">
        <f t="shared" si="1"/>
        <v>0.2</v>
      </c>
      <c r="G28" s="38">
        <f>SUM(Rockbridge!D252:D261)</f>
        <v>119</v>
      </c>
      <c r="H28" s="39">
        <f>SUM(Rockbridge!E252:E261)</f>
        <v>213</v>
      </c>
      <c r="I28" s="40">
        <f t="shared" ref="I28" si="106">G28/B28</f>
        <v>11.9</v>
      </c>
      <c r="J28" s="40">
        <f t="shared" ref="J28" si="107">H28/B28</f>
        <v>21.3</v>
      </c>
      <c r="K28" s="41">
        <f t="shared" ref="K28" si="108">I28-J28</f>
        <v>-9.4</v>
      </c>
      <c r="L28" s="37">
        <f t="shared" ref="L28" si="109">(G28)/(G28+H28)</f>
        <v>0.35843373493975905</v>
      </c>
      <c r="M28" s="42" t="s">
        <v>91</v>
      </c>
    </row>
    <row r="29" spans="1:13" ht="14.25" customHeight="1" x14ac:dyDescent="0.2">
      <c r="A29" s="36">
        <v>1988</v>
      </c>
      <c r="B29" s="36">
        <f t="shared" si="0"/>
        <v>10</v>
      </c>
      <c r="C29" s="36">
        <f>SUM(Rockbridge!G262:G271)</f>
        <v>5</v>
      </c>
      <c r="D29" s="36">
        <f>SUM(Rockbridge!H262:H271)</f>
        <v>5</v>
      </c>
      <c r="E29" s="36">
        <f>SUM(Rockbridge!I262:I271)</f>
        <v>0</v>
      </c>
      <c r="F29" s="37">
        <f t="shared" si="1"/>
        <v>0.5</v>
      </c>
      <c r="G29" s="38">
        <f>SUM(Rockbridge!D262:D271)</f>
        <v>125</v>
      </c>
      <c r="H29" s="39">
        <f>SUM(Rockbridge!E262:E271)</f>
        <v>103</v>
      </c>
      <c r="I29" s="40">
        <f t="shared" ref="I29" si="110">G29/B29</f>
        <v>12.5</v>
      </c>
      <c r="J29" s="40">
        <f t="shared" ref="J29" si="111">H29/B29</f>
        <v>10.3</v>
      </c>
      <c r="K29" s="41">
        <f t="shared" ref="K29" si="112">I29-J29</f>
        <v>2.1999999999999993</v>
      </c>
      <c r="L29" s="37">
        <f t="shared" ref="L29" si="113">(G29)/(G29+H29)</f>
        <v>0.54824561403508776</v>
      </c>
      <c r="M29" s="42" t="s">
        <v>91</v>
      </c>
    </row>
    <row r="30" spans="1:13" ht="14.25" customHeight="1" x14ac:dyDescent="0.2">
      <c r="A30" s="36">
        <v>1989</v>
      </c>
      <c r="B30" s="36">
        <f t="shared" si="0"/>
        <v>10</v>
      </c>
      <c r="C30" s="36">
        <f>SUM(Rockbridge!G272:G281)</f>
        <v>4</v>
      </c>
      <c r="D30" s="36">
        <f>SUM(Rockbridge!H272:H281)</f>
        <v>6</v>
      </c>
      <c r="E30" s="36">
        <f>SUM(Rockbridge!I272:I281)</f>
        <v>0</v>
      </c>
      <c r="F30" s="37">
        <f t="shared" si="1"/>
        <v>0.4</v>
      </c>
      <c r="G30" s="38">
        <f>SUM(Rockbridge!D272:D281)</f>
        <v>157</v>
      </c>
      <c r="H30" s="39">
        <f>SUM(Rockbridge!E272:E281)</f>
        <v>198</v>
      </c>
      <c r="I30" s="40">
        <f t="shared" ref="I30" si="114">G30/B30</f>
        <v>15.7</v>
      </c>
      <c r="J30" s="40">
        <f t="shared" ref="J30" si="115">H30/B30</f>
        <v>19.8</v>
      </c>
      <c r="K30" s="41">
        <f t="shared" ref="K30" si="116">I30-J30</f>
        <v>-4.1000000000000014</v>
      </c>
      <c r="L30" s="37">
        <f t="shared" ref="L30" si="117">(G30)/(G30+H30)</f>
        <v>0.44225352112676058</v>
      </c>
      <c r="M30" s="42" t="s">
        <v>91</v>
      </c>
    </row>
    <row r="31" spans="1:13" ht="14.25" customHeight="1" x14ac:dyDescent="0.2">
      <c r="A31" s="36">
        <v>1990</v>
      </c>
      <c r="B31" s="36">
        <f t="shared" si="0"/>
        <v>10</v>
      </c>
      <c r="C31" s="36">
        <f>SUM(Rockbridge!G282:G291)</f>
        <v>2</v>
      </c>
      <c r="D31" s="36">
        <f>SUM(Rockbridge!H282:H291)</f>
        <v>8</v>
      </c>
      <c r="E31" s="36">
        <f>SUM(Rockbridge!I282:I291)</f>
        <v>0</v>
      </c>
      <c r="F31" s="37">
        <f t="shared" si="1"/>
        <v>0.2</v>
      </c>
      <c r="G31" s="38">
        <f>SUM(Rockbridge!D282:D291)</f>
        <v>58</v>
      </c>
      <c r="H31" s="39">
        <f>SUM(Rockbridge!E282:E291)</f>
        <v>236</v>
      </c>
      <c r="I31" s="40">
        <f t="shared" ref="I31" si="118">G31/B31</f>
        <v>5.8</v>
      </c>
      <c r="J31" s="40">
        <f t="shared" ref="J31" si="119">H31/B31</f>
        <v>23.6</v>
      </c>
      <c r="K31" s="41">
        <f t="shared" ref="K31" si="120">I31-J31</f>
        <v>-17.8</v>
      </c>
      <c r="L31" s="37">
        <f t="shared" ref="L31" si="121">(G31)/(G31+H31)</f>
        <v>0.19727891156462585</v>
      </c>
      <c r="M31" s="42" t="s">
        <v>91</v>
      </c>
    </row>
    <row r="32" spans="1:13" ht="14.25" customHeight="1" x14ac:dyDescent="0.2">
      <c r="A32" s="36">
        <v>1991</v>
      </c>
      <c r="B32" s="36">
        <f t="shared" si="0"/>
        <v>10</v>
      </c>
      <c r="C32" s="36">
        <f>SUM(Rockbridge!G292:G301)</f>
        <v>1</v>
      </c>
      <c r="D32" s="36">
        <f>SUM(Rockbridge!H292:H301)</f>
        <v>9</v>
      </c>
      <c r="E32" s="36">
        <f>SUM(Rockbridge!I292:I301)</f>
        <v>0</v>
      </c>
      <c r="F32" s="37">
        <f t="shared" si="1"/>
        <v>0.1</v>
      </c>
      <c r="G32" s="38">
        <f>SUM(Rockbridge!D292:D301)</f>
        <v>82</v>
      </c>
      <c r="H32" s="39">
        <f>SUM(Rockbridge!E292:E301)</f>
        <v>260</v>
      </c>
      <c r="I32" s="40">
        <f t="shared" ref="I32" si="122">G32/B32</f>
        <v>8.1999999999999993</v>
      </c>
      <c r="J32" s="40">
        <f t="shared" ref="J32" si="123">H32/B32</f>
        <v>26</v>
      </c>
      <c r="K32" s="41">
        <f t="shared" ref="K32" si="124">I32-J32</f>
        <v>-17.8</v>
      </c>
      <c r="L32" s="37">
        <f t="shared" ref="L32" si="125">(G32)/(G32+H32)</f>
        <v>0.23976608187134502</v>
      </c>
      <c r="M32" s="42" t="s">
        <v>95</v>
      </c>
    </row>
    <row r="33" spans="2:13" ht="14.25" customHeight="1" x14ac:dyDescent="0.2">
      <c r="B33" s="36" t="s">
        <v>16</v>
      </c>
      <c r="F33" s="37"/>
      <c r="I33" s="40" t="s">
        <v>16</v>
      </c>
      <c r="J33" s="40" t="s">
        <v>16</v>
      </c>
      <c r="K33" s="41" t="s">
        <v>16</v>
      </c>
      <c r="L33" s="37" t="s">
        <v>16</v>
      </c>
    </row>
    <row r="34" spans="2:13" ht="14.25" customHeight="1" x14ac:dyDescent="0.2">
      <c r="B34" s="36">
        <f>SUM(B2:B33)</f>
        <v>300</v>
      </c>
      <c r="C34" s="36">
        <f>SUM(C2:C33)</f>
        <v>93</v>
      </c>
      <c r="D34" s="36">
        <f>SUM(D2:D33)</f>
        <v>199</v>
      </c>
      <c r="E34" s="36">
        <f>SUM(E2:E33)</f>
        <v>8</v>
      </c>
      <c r="F34" s="37">
        <f>(C34+(E34/2))/(C34+D34+E34)</f>
        <v>0.32333333333333331</v>
      </c>
      <c r="G34" s="38">
        <f>SUM(G2:G33)</f>
        <v>3425</v>
      </c>
      <c r="H34" s="38">
        <f>SUM(H2:H33)</f>
        <v>6105</v>
      </c>
      <c r="I34" s="44">
        <f>G34/B34</f>
        <v>11.416666666666666</v>
      </c>
      <c r="J34" s="44">
        <f>H34/B34</f>
        <v>20.350000000000001</v>
      </c>
      <c r="K34" s="41">
        <f>I34-J34</f>
        <v>-8.9333333333333353</v>
      </c>
      <c r="L34" s="37">
        <f>(G34)/(G34+H34)</f>
        <v>0.35939139559286465</v>
      </c>
    </row>
    <row r="35" spans="2:13" ht="14.25" customHeight="1" x14ac:dyDescent="0.2">
      <c r="C35" s="36" t="s">
        <v>16</v>
      </c>
      <c r="D35" s="36" t="s">
        <v>16</v>
      </c>
      <c r="E35" s="36" t="s">
        <v>16</v>
      </c>
      <c r="G35" s="44">
        <f>AVERAGE(G2:G33)</f>
        <v>110.48387096774194</v>
      </c>
      <c r="H35" s="44">
        <f>AVERAGE(H2:H33)</f>
        <v>196.93548387096774</v>
      </c>
      <c r="M35" s="42" t="s">
        <v>83</v>
      </c>
    </row>
    <row r="36" spans="2:13" ht="14.25" customHeight="1" x14ac:dyDescent="0.2">
      <c r="G36" s="45"/>
      <c r="H36" s="45"/>
      <c r="M36" s="42" t="s">
        <v>16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Rockbridge</vt:lpstr>
      <vt:lpstr>Yearly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2015-04-20T23:16:46Z</dcterms:created>
  <dcterms:modified xsi:type="dcterms:W3CDTF">2016-07-28T00:02:25Z</dcterms:modified>
</cp:coreProperties>
</file>