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6290" windowHeight="8895" activeTab="5"/>
  </bookViews>
  <sheets>
    <sheet name="Vs. Schools" sheetId="1" r:id="rId1"/>
    <sheet name="Non-Conference" sheetId="2" r:id="rId2"/>
    <sheet name="Dominion Dist." sheetId="3" r:id="rId3"/>
    <sheet name="Year-by-Year" sheetId="4" r:id="rId4"/>
    <sheet name="Sheet5" sheetId="5" r:id="rId5"/>
    <sheet name="xxxxxxxxx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<sst xmlns="http://schemas.openxmlformats.org/spreadsheetml/2006/main" count="671" uniqueCount="197">
  <si>
    <t>Lloyd Bird's Record vs. All Schools</t>
  </si>
  <si>
    <t>Points Scored</t>
  </si>
  <si>
    <t>Average per Game</t>
  </si>
  <si>
    <t>School</t>
  </si>
  <si>
    <t>Games</t>
  </si>
  <si>
    <t>Wins</t>
  </si>
  <si>
    <t>Losses</t>
  </si>
  <si>
    <t>Ties</t>
  </si>
  <si>
    <t>Pct.</t>
  </si>
  <si>
    <t>For</t>
  </si>
  <si>
    <t>Against</t>
  </si>
  <si>
    <t>Albemarle</t>
  </si>
  <si>
    <t>Annandale</t>
  </si>
  <si>
    <t>Bluestone</t>
  </si>
  <si>
    <t>Brunswick</t>
  </si>
  <si>
    <t>Clover Hill</t>
  </si>
  <si>
    <t>Colonial Heights</t>
  </si>
  <si>
    <t>Courtland</t>
  </si>
  <si>
    <t>Dinwiddie</t>
  </si>
  <si>
    <t>Douglas Freeman</t>
  </si>
  <si>
    <t>First Colonial</t>
  </si>
  <si>
    <t>Garfield</t>
  </si>
  <si>
    <t>George Wythe</t>
  </si>
  <si>
    <t>Greensville</t>
  </si>
  <si>
    <t>Halifax</t>
  </si>
  <si>
    <t>Henrico</t>
  </si>
  <si>
    <t>Highland Springs</t>
  </si>
  <si>
    <t>Hopewell</t>
  </si>
  <si>
    <t>Huguenot</t>
  </si>
  <si>
    <t>James River</t>
  </si>
  <si>
    <t>Lee-Davis</t>
  </si>
  <si>
    <t>Manchester</t>
  </si>
  <si>
    <t>Matoaca</t>
  </si>
  <si>
    <t>Meadowbrook</t>
  </si>
  <si>
    <t>Midlothian</t>
  </si>
  <si>
    <t>Mills Godwin</t>
  </si>
  <si>
    <t>Monacan</t>
  </si>
  <si>
    <t>Nottoway</t>
  </si>
  <si>
    <t>Park View</t>
  </si>
  <si>
    <t>Patrick Henry</t>
  </si>
  <si>
    <t>Petersburg</t>
  </si>
  <si>
    <t>Powhatan</t>
  </si>
  <si>
    <t>Prince George</t>
  </si>
  <si>
    <t>Randolph-Henry</t>
  </si>
  <si>
    <t>Southampton</t>
  </si>
  <si>
    <t>Thomas Dale</t>
  </si>
  <si>
    <t>Varina</t>
  </si>
  <si>
    <t>TOTALS-</t>
  </si>
  <si>
    <t>*1995</t>
  </si>
  <si>
    <t>*1991</t>
  </si>
  <si>
    <t>1 - 0   1.000</t>
  </si>
  <si>
    <t>*1993</t>
  </si>
  <si>
    <t>1 - 1    .500</t>
  </si>
  <si>
    <t>3 - 0   1.000</t>
  </si>
  <si>
    <t>***1991</t>
  </si>
  <si>
    <t>***1994</t>
  </si>
  <si>
    <t>0 - 1   .000</t>
  </si>
  <si>
    <t>Gar-Field</t>
  </si>
  <si>
    <t>1 - 2    .333</t>
  </si>
  <si>
    <t>2 - 0   1.000</t>
  </si>
  <si>
    <t>0 - 2   .000</t>
  </si>
  <si>
    <t>5 - 1    .833</t>
  </si>
  <si>
    <t>*1987</t>
  </si>
  <si>
    <t>***1983</t>
  </si>
  <si>
    <t>**1990</t>
  </si>
  <si>
    <t>*1992</t>
  </si>
  <si>
    <t>4 - 0    1.000</t>
  </si>
  <si>
    <t>*  Central Region Semi-Finals</t>
  </si>
  <si>
    <t>**  Central Region Finals</t>
  </si>
  <si>
    <t>***  State Semi-Finals</t>
  </si>
  <si>
    <t>****  State Championship Game</t>
  </si>
  <si>
    <t>**1994</t>
  </si>
  <si>
    <t>**1983</t>
  </si>
  <si>
    <t>**1991</t>
  </si>
  <si>
    <t>*1985</t>
  </si>
  <si>
    <t>3 - 3    .500</t>
  </si>
  <si>
    <t>**1992</t>
  </si>
  <si>
    <t>*1996</t>
  </si>
  <si>
    <t>*1979</t>
  </si>
  <si>
    <t>*1983</t>
  </si>
  <si>
    <t>*1999</t>
  </si>
  <si>
    <t>**1995</t>
  </si>
  <si>
    <t>*1997</t>
  </si>
  <si>
    <t>Clover</t>
  </si>
  <si>
    <t>George</t>
  </si>
  <si>
    <t>James</t>
  </si>
  <si>
    <t>Hill</t>
  </si>
  <si>
    <t>Wythe</t>
  </si>
  <si>
    <t>River</t>
  </si>
  <si>
    <t>YEAR</t>
  </si>
  <si>
    <t>LCB</t>
  </si>
  <si>
    <t>CH</t>
  </si>
  <si>
    <t>GW</t>
  </si>
  <si>
    <t>HUG</t>
  </si>
  <si>
    <t>JR</t>
  </si>
  <si>
    <t>MAN</t>
  </si>
  <si>
    <t>MID</t>
  </si>
  <si>
    <t>MON</t>
  </si>
  <si>
    <t>7*</t>
  </si>
  <si>
    <t>20*</t>
  </si>
  <si>
    <t>PLAYOFFS</t>
  </si>
  <si>
    <t>RECORDS</t>
  </si>
  <si>
    <t>* - won by forfeit</t>
  </si>
  <si>
    <t>L.C. Bird  -  By the Years</t>
  </si>
  <si>
    <t>5-3</t>
  </si>
  <si>
    <t>1979         8-1-1 / 8-2-1</t>
  </si>
  <si>
    <t>8-1-1</t>
  </si>
  <si>
    <t>Bird</t>
  </si>
  <si>
    <t>Opp.</t>
  </si>
  <si>
    <t>*Southampton</t>
  </si>
  <si>
    <t>3-7</t>
  </si>
  <si>
    <t>8-2</t>
  </si>
  <si>
    <t>9-1 / 11-2</t>
  </si>
  <si>
    <t>**Nottoway</t>
  </si>
  <si>
    <t>***Courtland</t>
  </si>
  <si>
    <t>9-1 / 9-2</t>
  </si>
  <si>
    <t>8-2 / 8-3</t>
  </si>
  <si>
    <t>10-0 / 10-1</t>
  </si>
  <si>
    <t>*Nottoway</t>
  </si>
  <si>
    <t>*Clover Hill</t>
  </si>
  <si>
    <t>*Highland Springs</t>
  </si>
  <si>
    <t>4-6</t>
  </si>
  <si>
    <t>5-5</t>
  </si>
  <si>
    <t>8-2 / 9-3</t>
  </si>
  <si>
    <t>*Monacan</t>
  </si>
  <si>
    <t>**Highland Springs</t>
  </si>
  <si>
    <t>9-1 / 12-2</t>
  </si>
  <si>
    <t>*Lee-Davis</t>
  </si>
  <si>
    <t>**Thomas Dale</t>
  </si>
  <si>
    <t>***First Colonial</t>
  </si>
  <si>
    <t>****Halifax</t>
  </si>
  <si>
    <t>9-1 / 10-2</t>
  </si>
  <si>
    <t>**Mills Godwin</t>
  </si>
  <si>
    <t>***Annandale</t>
  </si>
  <si>
    <t>7-3 / 7-4</t>
  </si>
  <si>
    <t># Huguenot</t>
  </si>
  <si>
    <t>*Douglas Freeman</t>
  </si>
  <si>
    <t>*Thomas Dale</t>
  </si>
  <si>
    <t>*Varina</t>
  </si>
  <si>
    <t>**Varina</t>
  </si>
  <si>
    <t># awarded win by forfeit</t>
  </si>
  <si>
    <t>6-4</t>
  </si>
  <si>
    <t>*Patrick Henry</t>
  </si>
  <si>
    <t>Non-District Records and Scores</t>
  </si>
  <si>
    <t>*2000</t>
  </si>
  <si>
    <t>4 - 2    .667</t>
  </si>
  <si>
    <t>**2000</t>
  </si>
  <si>
    <t>*Mills Godwin</t>
  </si>
  <si>
    <t>GW-Danville</t>
  </si>
  <si>
    <t>****1991</t>
  </si>
  <si>
    <t>*2001</t>
  </si>
  <si>
    <t>--</t>
  </si>
  <si>
    <t xml:space="preserve">^Meadowbrook </t>
  </si>
  <si>
    <t>~2001</t>
  </si>
  <si>
    <t>~ Won by Forfeit</t>
  </si>
  <si>
    <t>*2002</t>
  </si>
  <si>
    <t>**2002</t>
  </si>
  <si>
    <t>#GW-Danville</t>
  </si>
  <si>
    <t>9-0 / 9-1</t>
  </si>
  <si>
    <t xml:space="preserve">Meadowbrook </t>
  </si>
  <si>
    <t>Landstown</t>
  </si>
  <si>
    <t>***2003</t>
  </si>
  <si>
    <t>**2003</t>
  </si>
  <si>
    <t>*2003</t>
  </si>
  <si>
    <t>Bird versus Dominion District Opponents</t>
  </si>
  <si>
    <t>8-2 / 10-3</t>
  </si>
  <si>
    <t>***Landstown</t>
  </si>
  <si>
    <t>Hermitage</t>
  </si>
  <si>
    <t>7 - 3    .700</t>
  </si>
  <si>
    <t>*2004</t>
  </si>
  <si>
    <t>7 - 5    .583</t>
  </si>
  <si>
    <t>***2004</t>
  </si>
  <si>
    <t>**2004</t>
  </si>
  <si>
    <t>**Hermitage</t>
  </si>
  <si>
    <t>Oakton</t>
  </si>
  <si>
    <t>***2005</t>
  </si>
  <si>
    <t>**2005</t>
  </si>
  <si>
    <t>*2005</t>
  </si>
  <si>
    <t>1 - 1   .500</t>
  </si>
  <si>
    <t>**Meadowbrook</t>
  </si>
  <si>
    <t>***Oakton</t>
  </si>
  <si>
    <t>10 - 2     .833</t>
  </si>
  <si>
    <t>*2006</t>
  </si>
  <si>
    <t>2 - 3    .400</t>
  </si>
  <si>
    <t>Cosby</t>
  </si>
  <si>
    <t>21 - 6     .778</t>
  </si>
  <si>
    <t>*2007</t>
  </si>
  <si>
    <t>15 - 17 - 1    .470</t>
  </si>
  <si>
    <t>25-6-1  .797</t>
  </si>
  <si>
    <t>22-0-0  1.000</t>
  </si>
  <si>
    <t>17-5-0  .773</t>
  </si>
  <si>
    <t>13-1-0  .929</t>
  </si>
  <si>
    <t>26-2-0  .929</t>
  </si>
  <si>
    <t>25-3-0  .893</t>
  </si>
  <si>
    <t>20-4-0  .833</t>
  </si>
  <si>
    <t>*Meadowbrook</t>
  </si>
  <si>
    <t>LCBIRD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</si>
</sst>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.000"/>
    <numFmt numFmtId="167" formatCode="0.0"/>
    <numFmt numFmtId="168" formatCode=".0000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i/>
      <sz val="14"/>
      <name val="Times New Roman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26"/>
      <name val="Times New Roman"/>
      <family val="0"/>
    </font>
    <font>
      <b/>
      <i/>
      <sz val="12"/>
      <name val="Times New Roman"/>
      <family val="0"/>
    </font>
    <font>
      <b/>
      <sz val="24"/>
      <name val="Times New Roman"/>
      <family val="0"/>
    </font>
    <font>
      <b/>
      <sz val="9"/>
      <name val="Times New Roman"/>
      <family val="1"/>
    </font>
    <font>
      <sz val="26"/>
      <name val="Seagull Hv BT"/>
      <family val="0"/>
    </font>
    <font>
      <sz val="11"/>
      <name val="Arial Black"/>
      <family val="2"/>
    </font>
    <font>
      <b/>
      <i/>
      <u val="single"/>
      <sz val="10"/>
      <name val="Times New Roman"/>
      <family val="0"/>
    </font>
    <font>
      <b/>
      <sz val="26"/>
      <name val="Seagull Hv BT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 quotePrefix="1">
      <alignment horizontal="centerContinuous"/>
    </xf>
    <xf numFmtId="0" fontId="1" fillId="0" borderId="12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2" fillId="0" borderId="0" xfId="0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 quotePrefix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 quotePrefix="1">
      <alignment horizontal="left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Continuous"/>
    </xf>
    <xf numFmtId="0" fontId="0" fillId="0" borderId="0" xfId="0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 quotePrefix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33203125" defaultRowHeight="12.75"/>
  <cols>
    <col min="1" max="1" width="17.33203125" style="0" customWidth="1"/>
    <col min="2" max="5" width="7.33203125" style="1" customWidth="1"/>
    <col min="6" max="6" width="8" style="1" customWidth="1"/>
    <col min="7" max="7" width="2.66015625" style="1" customWidth="1"/>
    <col min="8" max="9" width="10" style="1" customWidth="1"/>
    <col min="10" max="10" width="2.33203125" style="1" customWidth="1"/>
    <col min="11" max="12" width="10" style="1" customWidth="1"/>
  </cols>
  <sheetData>
    <row r="1" spans="1:12" ht="33">
      <c r="A1" s="14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ht="11.25" customHeight="1"/>
    <row r="3" spans="1:12" ht="12" customHeight="1">
      <c r="A3" s="10"/>
      <c r="B3" s="11"/>
      <c r="C3" s="11"/>
      <c r="D3" s="11"/>
      <c r="E3" s="11"/>
      <c r="F3" s="11"/>
      <c r="G3" s="11"/>
      <c r="H3" s="12" t="s">
        <v>1</v>
      </c>
      <c r="I3" s="12"/>
      <c r="J3" s="11"/>
      <c r="K3" s="12" t="s">
        <v>2</v>
      </c>
      <c r="L3" s="12"/>
    </row>
    <row r="4" spans="1:12" ht="12" customHeight="1">
      <c r="A4" s="13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/>
      <c r="H4" s="11" t="s">
        <v>9</v>
      </c>
      <c r="I4" s="11" t="s">
        <v>10</v>
      </c>
      <c r="J4" s="11"/>
      <c r="K4" s="11" t="s">
        <v>9</v>
      </c>
      <c r="L4" s="11" t="s">
        <v>10</v>
      </c>
    </row>
    <row r="5" ht="3.75" customHeight="1"/>
    <row r="6" spans="1:12" ht="14.25" customHeight="1">
      <c r="A6" t="s">
        <v>11</v>
      </c>
      <c r="B6" s="1">
        <f>(C6+D6+E6)</f>
        <v>3</v>
      </c>
      <c r="C6" s="1">
        <v>3</v>
      </c>
      <c r="D6" s="1">
        <v>0</v>
      </c>
      <c r="E6" s="1">
        <v>0</v>
      </c>
      <c r="F6" s="2">
        <f>C6/(C6+D6)</f>
        <v>1</v>
      </c>
      <c r="H6" s="1">
        <v>68</v>
      </c>
      <c r="I6" s="1">
        <v>38</v>
      </c>
      <c r="K6" s="3">
        <f>H6/(C6+D6+E6)</f>
        <v>22.666666666666668</v>
      </c>
      <c r="L6" s="3">
        <f>I6/(D6+E6+C6)</f>
        <v>12.666666666666666</v>
      </c>
    </row>
    <row r="7" spans="1:12" ht="14.25" customHeight="1">
      <c r="A7" t="s">
        <v>12</v>
      </c>
      <c r="B7" s="1">
        <f aca="true" t="shared" si="0" ref="B7:B22">(C7+D7+E7)</f>
        <v>1</v>
      </c>
      <c r="C7" s="1">
        <v>0</v>
      </c>
      <c r="D7" s="1">
        <v>1</v>
      </c>
      <c r="E7" s="1">
        <v>0</v>
      </c>
      <c r="F7" s="2">
        <f aca="true" t="shared" si="1" ref="F7:F25">C7/(C7+D7)</f>
        <v>0</v>
      </c>
      <c r="H7" s="1">
        <v>0</v>
      </c>
      <c r="I7" s="1">
        <v>37</v>
      </c>
      <c r="K7" s="3">
        <f aca="true" t="shared" si="2" ref="K7:K25">H7/(C7+D7+E7)</f>
        <v>0</v>
      </c>
      <c r="L7" s="3">
        <f aca="true" t="shared" si="3" ref="L7:L25">I7/(D7+E7+C7)</f>
        <v>37</v>
      </c>
    </row>
    <row r="8" spans="1:12" ht="14.25" customHeight="1">
      <c r="A8" t="s">
        <v>13</v>
      </c>
      <c r="B8" s="1">
        <f t="shared" si="0"/>
        <v>2</v>
      </c>
      <c r="C8" s="1">
        <v>2</v>
      </c>
      <c r="D8" s="1">
        <v>0</v>
      </c>
      <c r="E8" s="1">
        <v>0</v>
      </c>
      <c r="F8" s="2">
        <f t="shared" si="1"/>
        <v>1</v>
      </c>
      <c r="H8" s="1">
        <v>37</v>
      </c>
      <c r="I8" s="1">
        <v>21</v>
      </c>
      <c r="K8" s="3">
        <f t="shared" si="2"/>
        <v>18.5</v>
      </c>
      <c r="L8" s="3">
        <f t="shared" si="3"/>
        <v>10.5</v>
      </c>
    </row>
    <row r="9" spans="1:12" ht="14.25" customHeight="1">
      <c r="A9" t="s">
        <v>14</v>
      </c>
      <c r="B9" s="1">
        <f t="shared" si="0"/>
        <v>2</v>
      </c>
      <c r="C9" s="1">
        <v>1</v>
      </c>
      <c r="D9" s="1">
        <v>1</v>
      </c>
      <c r="E9" s="1">
        <v>0</v>
      </c>
      <c r="F9" s="2">
        <f t="shared" si="1"/>
        <v>0.5</v>
      </c>
      <c r="H9" s="1">
        <v>39</v>
      </c>
      <c r="I9" s="1">
        <v>18</v>
      </c>
      <c r="K9" s="3">
        <f t="shared" si="2"/>
        <v>19.5</v>
      </c>
      <c r="L9" s="3">
        <f t="shared" si="3"/>
        <v>9</v>
      </c>
    </row>
    <row r="10" spans="1:12" ht="14.25" customHeight="1">
      <c r="A10" t="s">
        <v>15</v>
      </c>
      <c r="B10" s="1">
        <v>32</v>
      </c>
      <c r="C10" s="1">
        <v>25</v>
      </c>
      <c r="D10" s="1">
        <v>6</v>
      </c>
      <c r="E10" s="1">
        <v>1</v>
      </c>
      <c r="F10" s="2">
        <f>25.5/32</f>
        <v>0.796875</v>
      </c>
      <c r="H10" s="1">
        <v>779</v>
      </c>
      <c r="I10" s="1">
        <v>333</v>
      </c>
      <c r="K10" s="3">
        <f t="shared" si="2"/>
        <v>24.34375</v>
      </c>
      <c r="L10" s="3">
        <f t="shared" si="3"/>
        <v>10.40625</v>
      </c>
    </row>
    <row r="11" spans="1:12" ht="14.25" customHeight="1">
      <c r="A11" t="s">
        <v>16</v>
      </c>
      <c r="B11" s="1">
        <f t="shared" si="0"/>
        <v>6</v>
      </c>
      <c r="C11" s="1">
        <v>5</v>
      </c>
      <c r="D11" s="1">
        <v>1</v>
      </c>
      <c r="E11" s="1">
        <v>0</v>
      </c>
      <c r="F11" s="2">
        <f t="shared" si="1"/>
        <v>0.8333333333333334</v>
      </c>
      <c r="H11" s="1">
        <v>163</v>
      </c>
      <c r="I11" s="1">
        <v>61</v>
      </c>
      <c r="K11" s="3">
        <f t="shared" si="2"/>
        <v>27.166666666666668</v>
      </c>
      <c r="L11" s="3">
        <f t="shared" si="3"/>
        <v>10.166666666666666</v>
      </c>
    </row>
    <row r="12" spans="1:12" ht="14.25" customHeight="1">
      <c r="A12" t="s">
        <v>184</v>
      </c>
      <c r="B12" s="1">
        <v>1</v>
      </c>
      <c r="C12" s="1">
        <v>1</v>
      </c>
      <c r="D12" s="1">
        <v>0</v>
      </c>
      <c r="E12" s="1">
        <v>0</v>
      </c>
      <c r="F12" s="2">
        <f t="shared" si="1"/>
        <v>1</v>
      </c>
      <c r="H12" s="1">
        <v>47</v>
      </c>
      <c r="I12" s="1">
        <v>21</v>
      </c>
      <c r="K12" s="3">
        <f t="shared" si="2"/>
        <v>47</v>
      </c>
      <c r="L12" s="3">
        <f t="shared" si="3"/>
        <v>21</v>
      </c>
    </row>
    <row r="13" spans="1:12" ht="14.25" customHeight="1">
      <c r="A13" t="s">
        <v>17</v>
      </c>
      <c r="B13" s="1">
        <f t="shared" si="0"/>
        <v>1</v>
      </c>
      <c r="C13" s="1">
        <v>0</v>
      </c>
      <c r="D13" s="1">
        <v>1</v>
      </c>
      <c r="E13" s="1">
        <v>0</v>
      </c>
      <c r="F13" s="2">
        <f t="shared" si="1"/>
        <v>0</v>
      </c>
      <c r="H13" s="1">
        <v>23</v>
      </c>
      <c r="I13" s="1">
        <v>24</v>
      </c>
      <c r="K13" s="3">
        <f t="shared" si="2"/>
        <v>23</v>
      </c>
      <c r="L13" s="3">
        <f t="shared" si="3"/>
        <v>24</v>
      </c>
    </row>
    <row r="14" spans="1:12" ht="14.25" customHeight="1">
      <c r="A14" t="s">
        <v>18</v>
      </c>
      <c r="B14" s="1">
        <f t="shared" si="0"/>
        <v>4</v>
      </c>
      <c r="C14" s="1">
        <v>4</v>
      </c>
      <c r="D14" s="1">
        <v>0</v>
      </c>
      <c r="E14" s="1">
        <v>0</v>
      </c>
      <c r="F14" s="2">
        <f t="shared" si="1"/>
        <v>1</v>
      </c>
      <c r="H14" s="1">
        <v>101</v>
      </c>
      <c r="I14" s="1">
        <v>38</v>
      </c>
      <c r="K14" s="3">
        <f t="shared" si="2"/>
        <v>25.25</v>
      </c>
      <c r="L14" s="3">
        <f t="shared" si="3"/>
        <v>9.5</v>
      </c>
    </row>
    <row r="15" spans="1:12" ht="14.25" customHeight="1">
      <c r="A15" t="s">
        <v>19</v>
      </c>
      <c r="B15" s="1">
        <f t="shared" si="0"/>
        <v>1</v>
      </c>
      <c r="C15" s="1">
        <v>1</v>
      </c>
      <c r="D15" s="1">
        <v>0</v>
      </c>
      <c r="E15" s="1">
        <v>0</v>
      </c>
      <c r="F15" s="2">
        <f t="shared" si="1"/>
        <v>1</v>
      </c>
      <c r="H15" s="1">
        <v>21</v>
      </c>
      <c r="I15" s="1">
        <v>14</v>
      </c>
      <c r="K15" s="3">
        <f t="shared" si="2"/>
        <v>21</v>
      </c>
      <c r="L15" s="3">
        <f t="shared" si="3"/>
        <v>14</v>
      </c>
    </row>
    <row r="16" spans="1:12" ht="14.25" customHeight="1">
      <c r="A16" t="s">
        <v>20</v>
      </c>
      <c r="B16" s="1">
        <f t="shared" si="0"/>
        <v>1</v>
      </c>
      <c r="C16" s="1">
        <v>1</v>
      </c>
      <c r="D16" s="1">
        <v>0</v>
      </c>
      <c r="E16" s="1">
        <v>0</v>
      </c>
      <c r="F16" s="2">
        <f t="shared" si="1"/>
        <v>1</v>
      </c>
      <c r="H16" s="1">
        <v>31</v>
      </c>
      <c r="I16" s="1">
        <v>9</v>
      </c>
      <c r="K16" s="3">
        <f t="shared" si="2"/>
        <v>31</v>
      </c>
      <c r="L16" s="3">
        <f t="shared" si="3"/>
        <v>9</v>
      </c>
    </row>
    <row r="17" spans="1:12" ht="14.25" customHeight="1">
      <c r="A17" t="s">
        <v>21</v>
      </c>
      <c r="B17" s="1">
        <f t="shared" si="0"/>
        <v>3</v>
      </c>
      <c r="C17" s="1">
        <v>1</v>
      </c>
      <c r="D17" s="1">
        <v>2</v>
      </c>
      <c r="E17" s="1">
        <v>0</v>
      </c>
      <c r="F17" s="2">
        <f t="shared" si="1"/>
        <v>0.3333333333333333</v>
      </c>
      <c r="H17" s="1">
        <v>40</v>
      </c>
      <c r="I17" s="1">
        <v>52</v>
      </c>
      <c r="K17" s="3">
        <f t="shared" si="2"/>
        <v>13.333333333333334</v>
      </c>
      <c r="L17" s="3">
        <f t="shared" si="3"/>
        <v>17.333333333333332</v>
      </c>
    </row>
    <row r="18" spans="1:12" ht="14.25" customHeight="1">
      <c r="A18" t="s">
        <v>148</v>
      </c>
      <c r="B18" s="1">
        <v>2</v>
      </c>
      <c r="C18" s="1">
        <v>2</v>
      </c>
      <c r="D18" s="1">
        <v>0</v>
      </c>
      <c r="E18" s="1">
        <v>0</v>
      </c>
      <c r="F18" s="2">
        <f t="shared" si="1"/>
        <v>1</v>
      </c>
      <c r="H18" s="1">
        <v>41</v>
      </c>
      <c r="I18" s="1">
        <v>41</v>
      </c>
      <c r="K18" s="3">
        <f>H18/(C18+D18+E18)</f>
        <v>20.5</v>
      </c>
      <c r="L18" s="3">
        <f>I18/(D18+E18+C18)</f>
        <v>20.5</v>
      </c>
    </row>
    <row r="19" spans="1:12" ht="14.25" customHeight="1">
      <c r="A19" t="s">
        <v>22</v>
      </c>
      <c r="B19" s="1">
        <v>22</v>
      </c>
      <c r="C19" s="1">
        <v>22</v>
      </c>
      <c r="D19" s="1">
        <v>0</v>
      </c>
      <c r="E19" s="1">
        <v>0</v>
      </c>
      <c r="F19" s="2">
        <f t="shared" si="1"/>
        <v>1</v>
      </c>
      <c r="H19" s="1">
        <v>794</v>
      </c>
      <c r="I19" s="1">
        <v>215</v>
      </c>
      <c r="K19" s="3">
        <f t="shared" si="2"/>
        <v>36.09090909090909</v>
      </c>
      <c r="L19" s="3">
        <f t="shared" si="3"/>
        <v>9.772727272727273</v>
      </c>
    </row>
    <row r="20" spans="1:12" ht="14.25" customHeight="1">
      <c r="A20" t="s">
        <v>23</v>
      </c>
      <c r="B20" s="1">
        <f t="shared" si="0"/>
        <v>2</v>
      </c>
      <c r="C20" s="1">
        <v>2</v>
      </c>
      <c r="D20" s="1">
        <v>0</v>
      </c>
      <c r="E20" s="1">
        <v>0</v>
      </c>
      <c r="F20" s="2">
        <f t="shared" si="1"/>
        <v>1</v>
      </c>
      <c r="H20" s="1">
        <v>55</v>
      </c>
      <c r="I20" s="1">
        <v>6</v>
      </c>
      <c r="K20" s="3">
        <f t="shared" si="2"/>
        <v>27.5</v>
      </c>
      <c r="L20" s="3">
        <f t="shared" si="3"/>
        <v>3</v>
      </c>
    </row>
    <row r="21" spans="1:12" ht="14.25" customHeight="1">
      <c r="A21" t="s">
        <v>24</v>
      </c>
      <c r="B21" s="1">
        <f t="shared" si="0"/>
        <v>1</v>
      </c>
      <c r="C21" s="1">
        <v>0</v>
      </c>
      <c r="D21" s="1">
        <v>1</v>
      </c>
      <c r="E21" s="1">
        <v>0</v>
      </c>
      <c r="F21" s="2">
        <f t="shared" si="1"/>
        <v>0</v>
      </c>
      <c r="H21" s="1">
        <v>6</v>
      </c>
      <c r="I21" s="1">
        <v>27</v>
      </c>
      <c r="K21" s="3">
        <f t="shared" si="2"/>
        <v>6</v>
      </c>
      <c r="L21" s="3">
        <f t="shared" si="3"/>
        <v>27</v>
      </c>
    </row>
    <row r="22" spans="1:12" ht="14.25" customHeight="1">
      <c r="A22" t="s">
        <v>25</v>
      </c>
      <c r="B22" s="1">
        <f t="shared" si="0"/>
        <v>2</v>
      </c>
      <c r="C22" s="1">
        <v>0</v>
      </c>
      <c r="D22" s="1">
        <v>2</v>
      </c>
      <c r="E22" s="1">
        <v>0</v>
      </c>
      <c r="F22" s="2">
        <f t="shared" si="1"/>
        <v>0</v>
      </c>
      <c r="H22" s="1">
        <v>9</v>
      </c>
      <c r="I22" s="1">
        <v>41</v>
      </c>
      <c r="K22" s="3">
        <f t="shared" si="2"/>
        <v>4.5</v>
      </c>
      <c r="L22" s="3">
        <f t="shared" si="3"/>
        <v>20.5</v>
      </c>
    </row>
    <row r="23" spans="1:12" ht="14.25" customHeight="1">
      <c r="A23" t="s">
        <v>167</v>
      </c>
      <c r="B23" s="1">
        <v>1</v>
      </c>
      <c r="C23" s="1">
        <v>1</v>
      </c>
      <c r="D23" s="1">
        <v>0</v>
      </c>
      <c r="E23" s="1">
        <v>0</v>
      </c>
      <c r="F23" s="2">
        <f t="shared" si="1"/>
        <v>1</v>
      </c>
      <c r="H23" s="1">
        <v>15</v>
      </c>
      <c r="I23" s="1">
        <v>13</v>
      </c>
      <c r="K23" s="3">
        <f t="shared" si="2"/>
        <v>15</v>
      </c>
      <c r="L23" s="3">
        <f t="shared" si="3"/>
        <v>13</v>
      </c>
    </row>
    <row r="24" spans="1:12" ht="14.25" customHeight="1">
      <c r="A24" t="s">
        <v>26</v>
      </c>
      <c r="B24" s="1">
        <v>5</v>
      </c>
      <c r="C24" s="1">
        <v>2</v>
      </c>
      <c r="D24" s="1">
        <v>3</v>
      </c>
      <c r="E24" s="1">
        <v>0</v>
      </c>
      <c r="F24" s="2">
        <f t="shared" si="1"/>
        <v>0.4</v>
      </c>
      <c r="H24" s="1">
        <v>72</v>
      </c>
      <c r="I24" s="1">
        <v>82</v>
      </c>
      <c r="K24" s="3">
        <f t="shared" si="2"/>
        <v>14.4</v>
      </c>
      <c r="L24" s="3">
        <f t="shared" si="3"/>
        <v>16.4</v>
      </c>
    </row>
    <row r="25" spans="1:12" ht="14.25" customHeight="1">
      <c r="A25" t="s">
        <v>27</v>
      </c>
      <c r="B25" s="1">
        <v>10</v>
      </c>
      <c r="C25" s="1">
        <v>7</v>
      </c>
      <c r="D25" s="1">
        <v>3</v>
      </c>
      <c r="E25" s="1">
        <v>0</v>
      </c>
      <c r="F25" s="2">
        <f t="shared" si="1"/>
        <v>0.7</v>
      </c>
      <c r="H25" s="1">
        <v>285</v>
      </c>
      <c r="I25" s="1">
        <v>85</v>
      </c>
      <c r="K25" s="3">
        <f t="shared" si="2"/>
        <v>28.5</v>
      </c>
      <c r="L25" s="3">
        <f t="shared" si="3"/>
        <v>8.5</v>
      </c>
    </row>
    <row r="26" spans="1:12" ht="14.25" customHeight="1">
      <c r="A26" t="s">
        <v>28</v>
      </c>
      <c r="B26" s="1">
        <v>22</v>
      </c>
      <c r="C26" s="1">
        <v>17</v>
      </c>
      <c r="D26" s="1">
        <v>5</v>
      </c>
      <c r="E26" s="1">
        <v>0</v>
      </c>
      <c r="F26" s="2">
        <f aca="true" t="shared" si="4" ref="F26:F44">C26/(C26+D26)</f>
        <v>0.7727272727272727</v>
      </c>
      <c r="H26" s="1">
        <v>498</v>
      </c>
      <c r="I26" s="1">
        <v>347</v>
      </c>
      <c r="K26" s="3">
        <f aca="true" t="shared" si="5" ref="K26:K45">H26/(C26+D26+E26)</f>
        <v>22.636363636363637</v>
      </c>
      <c r="L26" s="3">
        <f aca="true" t="shared" si="6" ref="L26:L45">I26/(D26+E26+C26)</f>
        <v>15.772727272727273</v>
      </c>
    </row>
    <row r="27" spans="1:12" ht="14.25" customHeight="1">
      <c r="A27" t="s">
        <v>29</v>
      </c>
      <c r="B27" s="1">
        <v>14</v>
      </c>
      <c r="C27" s="1">
        <v>13</v>
      </c>
      <c r="D27" s="1">
        <v>1</v>
      </c>
      <c r="E27" s="1">
        <v>0</v>
      </c>
      <c r="F27" s="2">
        <f t="shared" si="4"/>
        <v>0.9285714285714286</v>
      </c>
      <c r="H27" s="1">
        <v>486</v>
      </c>
      <c r="I27" s="1">
        <v>165</v>
      </c>
      <c r="K27" s="3">
        <f t="shared" si="5"/>
        <v>34.714285714285715</v>
      </c>
      <c r="L27" s="3">
        <f t="shared" si="6"/>
        <v>11.785714285714286</v>
      </c>
    </row>
    <row r="28" spans="1:12" ht="14.25" customHeight="1">
      <c r="A28" t="s">
        <v>160</v>
      </c>
      <c r="B28" s="1">
        <v>2</v>
      </c>
      <c r="C28" s="1">
        <v>0</v>
      </c>
      <c r="D28" s="1">
        <v>2</v>
      </c>
      <c r="E28" s="1">
        <v>0</v>
      </c>
      <c r="F28" s="2">
        <f t="shared" si="4"/>
        <v>0</v>
      </c>
      <c r="H28" s="1">
        <v>22</v>
      </c>
      <c r="I28" s="1">
        <v>74</v>
      </c>
      <c r="K28" s="3">
        <f t="shared" si="5"/>
        <v>11</v>
      </c>
      <c r="L28" s="3">
        <f t="shared" si="6"/>
        <v>37</v>
      </c>
    </row>
    <row r="29" spans="1:12" ht="14.25" customHeight="1">
      <c r="A29" t="s">
        <v>30</v>
      </c>
      <c r="B29" s="1">
        <f>(C29+D29+E29)</f>
        <v>2</v>
      </c>
      <c r="C29" s="1">
        <v>1</v>
      </c>
      <c r="D29" s="1">
        <v>1</v>
      </c>
      <c r="E29" s="1">
        <v>0</v>
      </c>
      <c r="F29" s="2">
        <f t="shared" si="4"/>
        <v>0.5</v>
      </c>
      <c r="H29" s="1">
        <v>38</v>
      </c>
      <c r="I29" s="1">
        <v>40</v>
      </c>
      <c r="K29" s="3">
        <f t="shared" si="5"/>
        <v>19</v>
      </c>
      <c r="L29" s="3">
        <f t="shared" si="6"/>
        <v>20</v>
      </c>
    </row>
    <row r="30" spans="1:12" ht="14.25" customHeight="1">
      <c r="A30" t="s">
        <v>31</v>
      </c>
      <c r="B30" s="1">
        <v>28</v>
      </c>
      <c r="C30" s="1">
        <v>26</v>
      </c>
      <c r="D30" s="1">
        <v>2</v>
      </c>
      <c r="E30" s="1">
        <v>0</v>
      </c>
      <c r="F30" s="2">
        <f t="shared" si="4"/>
        <v>0.9285714285714286</v>
      </c>
      <c r="H30" s="1">
        <v>757</v>
      </c>
      <c r="I30" s="1">
        <v>269</v>
      </c>
      <c r="K30" s="3">
        <f t="shared" si="5"/>
        <v>27.035714285714285</v>
      </c>
      <c r="L30" s="3">
        <f t="shared" si="6"/>
        <v>9.607142857142858</v>
      </c>
    </row>
    <row r="31" spans="1:12" ht="14.25" customHeight="1">
      <c r="A31" t="s">
        <v>32</v>
      </c>
      <c r="B31" s="1">
        <v>12</v>
      </c>
      <c r="C31" s="1">
        <v>10</v>
      </c>
      <c r="D31" s="1">
        <v>2</v>
      </c>
      <c r="E31" s="1">
        <v>0</v>
      </c>
      <c r="F31" s="2">
        <f t="shared" si="4"/>
        <v>0.8333333333333334</v>
      </c>
      <c r="H31" s="1">
        <v>236</v>
      </c>
      <c r="I31" s="1">
        <v>138</v>
      </c>
      <c r="K31" s="3">
        <f t="shared" si="5"/>
        <v>19.666666666666668</v>
      </c>
      <c r="L31" s="3">
        <f t="shared" si="6"/>
        <v>11.5</v>
      </c>
    </row>
    <row r="32" spans="1:12" ht="14.25" customHeight="1">
      <c r="A32" t="s">
        <v>33</v>
      </c>
      <c r="B32" s="1">
        <v>27</v>
      </c>
      <c r="C32" s="1">
        <v>21</v>
      </c>
      <c r="D32" s="1">
        <v>6</v>
      </c>
      <c r="E32" s="1">
        <v>0</v>
      </c>
      <c r="F32" s="2">
        <f t="shared" si="4"/>
        <v>0.7777777777777778</v>
      </c>
      <c r="H32" s="1">
        <v>637</v>
      </c>
      <c r="I32" s="1">
        <v>295</v>
      </c>
      <c r="K32" s="3">
        <f t="shared" si="5"/>
        <v>23.59259259259259</v>
      </c>
      <c r="L32" s="3">
        <f t="shared" si="6"/>
        <v>10.925925925925926</v>
      </c>
    </row>
    <row r="33" spans="1:12" ht="14.25" customHeight="1">
      <c r="A33" t="s">
        <v>34</v>
      </c>
      <c r="B33" s="1">
        <v>28</v>
      </c>
      <c r="C33" s="1">
        <v>25</v>
      </c>
      <c r="D33" s="1">
        <v>3</v>
      </c>
      <c r="E33" s="1">
        <v>0</v>
      </c>
      <c r="F33" s="2">
        <f t="shared" si="4"/>
        <v>0.8928571428571429</v>
      </c>
      <c r="H33" s="1">
        <v>853</v>
      </c>
      <c r="I33" s="1">
        <v>149</v>
      </c>
      <c r="K33" s="3">
        <f t="shared" si="5"/>
        <v>30.464285714285715</v>
      </c>
      <c r="L33" s="3">
        <f t="shared" si="6"/>
        <v>5.321428571428571</v>
      </c>
    </row>
    <row r="34" spans="1:12" ht="14.25" customHeight="1">
      <c r="A34" t="s">
        <v>35</v>
      </c>
      <c r="B34" s="1">
        <v>6</v>
      </c>
      <c r="C34" s="1">
        <v>4</v>
      </c>
      <c r="D34" s="1">
        <v>2</v>
      </c>
      <c r="E34" s="1">
        <v>0</v>
      </c>
      <c r="F34" s="2">
        <f t="shared" si="4"/>
        <v>0.6666666666666666</v>
      </c>
      <c r="H34" s="1">
        <v>77</v>
      </c>
      <c r="I34" s="1">
        <v>80</v>
      </c>
      <c r="K34" s="3">
        <f t="shared" si="5"/>
        <v>12.833333333333334</v>
      </c>
      <c r="L34" s="3">
        <f t="shared" si="6"/>
        <v>13.333333333333334</v>
      </c>
    </row>
    <row r="35" spans="1:12" ht="14.25" customHeight="1">
      <c r="A35" t="s">
        <v>36</v>
      </c>
      <c r="B35" s="1">
        <v>24</v>
      </c>
      <c r="C35" s="1">
        <v>20</v>
      </c>
      <c r="D35" s="1">
        <v>4</v>
      </c>
      <c r="E35" s="1">
        <v>0</v>
      </c>
      <c r="F35" s="2">
        <f t="shared" si="4"/>
        <v>0.8333333333333334</v>
      </c>
      <c r="H35" s="1">
        <v>678</v>
      </c>
      <c r="I35" s="1">
        <v>269</v>
      </c>
      <c r="K35" s="3">
        <f t="shared" si="5"/>
        <v>28.25</v>
      </c>
      <c r="L35" s="3">
        <f t="shared" si="6"/>
        <v>11.208333333333334</v>
      </c>
    </row>
    <row r="36" spans="1:12" ht="14.25" customHeight="1">
      <c r="A36" t="s">
        <v>37</v>
      </c>
      <c r="B36" s="1">
        <f>(C36+D36+E36)</f>
        <v>6</v>
      </c>
      <c r="C36" s="1">
        <v>3</v>
      </c>
      <c r="D36" s="1">
        <v>3</v>
      </c>
      <c r="E36" s="1">
        <v>0</v>
      </c>
      <c r="F36" s="2">
        <f t="shared" si="4"/>
        <v>0.5</v>
      </c>
      <c r="H36" s="1">
        <v>60</v>
      </c>
      <c r="I36" s="1">
        <v>75</v>
      </c>
      <c r="K36" s="3">
        <f t="shared" si="5"/>
        <v>10</v>
      </c>
      <c r="L36" s="3">
        <f t="shared" si="6"/>
        <v>12.5</v>
      </c>
    </row>
    <row r="37" spans="1:12" ht="14.25" customHeight="1">
      <c r="A37" t="s">
        <v>174</v>
      </c>
      <c r="B37" s="1">
        <v>1</v>
      </c>
      <c r="C37" s="1">
        <v>0</v>
      </c>
      <c r="D37" s="1">
        <v>1</v>
      </c>
      <c r="E37" s="1">
        <v>0</v>
      </c>
      <c r="F37" s="2">
        <f t="shared" si="4"/>
        <v>0</v>
      </c>
      <c r="H37" s="1">
        <v>16</v>
      </c>
      <c r="I37" s="1">
        <v>19</v>
      </c>
      <c r="K37" s="3">
        <f t="shared" si="5"/>
        <v>16</v>
      </c>
      <c r="L37" s="3">
        <f t="shared" si="6"/>
        <v>19</v>
      </c>
    </row>
    <row r="38" spans="1:12" ht="14.25" customHeight="1">
      <c r="A38" t="s">
        <v>38</v>
      </c>
      <c r="B38" s="1">
        <f>(C38+D38+E38)</f>
        <v>2</v>
      </c>
      <c r="C38" s="1">
        <v>2</v>
      </c>
      <c r="D38" s="1">
        <v>0</v>
      </c>
      <c r="E38" s="1">
        <v>0</v>
      </c>
      <c r="F38" s="2">
        <f t="shared" si="4"/>
        <v>1</v>
      </c>
      <c r="H38" s="1">
        <v>105</v>
      </c>
      <c r="I38" s="1">
        <v>0</v>
      </c>
      <c r="K38" s="3">
        <f t="shared" si="5"/>
        <v>52.5</v>
      </c>
      <c r="L38" s="3">
        <f t="shared" si="6"/>
        <v>0</v>
      </c>
    </row>
    <row r="39" spans="1:12" ht="14.25" customHeight="1">
      <c r="A39" t="s">
        <v>39</v>
      </c>
      <c r="B39" s="1">
        <v>2</v>
      </c>
      <c r="C39" s="1">
        <v>1</v>
      </c>
      <c r="D39" s="1">
        <v>1</v>
      </c>
      <c r="E39" s="1">
        <v>0</v>
      </c>
      <c r="F39" s="2">
        <f t="shared" si="4"/>
        <v>0.5</v>
      </c>
      <c r="H39" s="1">
        <v>55</v>
      </c>
      <c r="I39" s="1">
        <v>51</v>
      </c>
      <c r="K39" s="3">
        <f t="shared" si="5"/>
        <v>27.5</v>
      </c>
      <c r="L39" s="3">
        <f t="shared" si="6"/>
        <v>25.5</v>
      </c>
    </row>
    <row r="40" spans="1:12" ht="14.25" customHeight="1">
      <c r="A40" t="s">
        <v>40</v>
      </c>
      <c r="B40" s="1">
        <v>2</v>
      </c>
      <c r="C40" s="1">
        <v>2</v>
      </c>
      <c r="D40" s="1">
        <v>0</v>
      </c>
      <c r="E40" s="1">
        <v>0</v>
      </c>
      <c r="F40" s="2">
        <f t="shared" si="4"/>
        <v>1</v>
      </c>
      <c r="H40" s="1">
        <v>42</v>
      </c>
      <c r="I40" s="1">
        <v>26</v>
      </c>
      <c r="K40" s="3">
        <f t="shared" si="5"/>
        <v>21</v>
      </c>
      <c r="L40" s="3">
        <f t="shared" si="6"/>
        <v>13</v>
      </c>
    </row>
    <row r="41" spans="1:12" ht="14.25" customHeight="1">
      <c r="A41" t="s">
        <v>41</v>
      </c>
      <c r="B41" s="1">
        <f>(C41+D41+E41)</f>
        <v>6</v>
      </c>
      <c r="C41" s="1">
        <v>5</v>
      </c>
      <c r="D41" s="1">
        <v>1</v>
      </c>
      <c r="E41" s="1">
        <v>0</v>
      </c>
      <c r="F41" s="2">
        <f t="shared" si="4"/>
        <v>0.8333333333333334</v>
      </c>
      <c r="H41" s="1">
        <v>185</v>
      </c>
      <c r="I41" s="1">
        <v>46</v>
      </c>
      <c r="K41" s="3">
        <f t="shared" si="5"/>
        <v>30.833333333333332</v>
      </c>
      <c r="L41" s="3">
        <f t="shared" si="6"/>
        <v>7.666666666666667</v>
      </c>
    </row>
    <row r="42" spans="1:12" ht="14.25" customHeight="1">
      <c r="A42" t="s">
        <v>42</v>
      </c>
      <c r="B42" s="1">
        <f>(C42+D42+E42)</f>
        <v>2</v>
      </c>
      <c r="C42" s="1">
        <v>2</v>
      </c>
      <c r="D42" s="1">
        <v>0</v>
      </c>
      <c r="E42" s="1">
        <v>0</v>
      </c>
      <c r="F42" s="2">
        <f t="shared" si="4"/>
        <v>1</v>
      </c>
      <c r="H42" s="1">
        <v>83</v>
      </c>
      <c r="I42" s="1">
        <v>24</v>
      </c>
      <c r="K42" s="3">
        <f t="shared" si="5"/>
        <v>41.5</v>
      </c>
      <c r="L42" s="3">
        <f t="shared" si="6"/>
        <v>12</v>
      </c>
    </row>
    <row r="43" spans="1:12" ht="14.25" customHeight="1">
      <c r="A43" t="s">
        <v>43</v>
      </c>
      <c r="B43" s="1">
        <f>(C43+D43+E43)</f>
        <v>2</v>
      </c>
      <c r="C43" s="1">
        <v>2</v>
      </c>
      <c r="D43" s="1">
        <v>0</v>
      </c>
      <c r="E43" s="1">
        <v>0</v>
      </c>
      <c r="F43" s="2">
        <f t="shared" si="4"/>
        <v>1</v>
      </c>
      <c r="H43" s="1">
        <v>81</v>
      </c>
      <c r="I43" s="1">
        <v>15</v>
      </c>
      <c r="K43" s="3">
        <f t="shared" si="5"/>
        <v>40.5</v>
      </c>
      <c r="L43" s="3">
        <f t="shared" si="6"/>
        <v>7.5</v>
      </c>
    </row>
    <row r="44" spans="1:12" ht="14.25" customHeight="1">
      <c r="A44" t="s">
        <v>44</v>
      </c>
      <c r="B44" s="1">
        <f>(C44+D44+E44)</f>
        <v>2</v>
      </c>
      <c r="C44" s="1">
        <v>1</v>
      </c>
      <c r="D44" s="1">
        <v>1</v>
      </c>
      <c r="E44" s="1">
        <v>0</v>
      </c>
      <c r="F44" s="2">
        <f t="shared" si="4"/>
        <v>0.5</v>
      </c>
      <c r="H44" s="1">
        <v>34</v>
      </c>
      <c r="I44" s="1">
        <v>52</v>
      </c>
      <c r="K44" s="3">
        <f t="shared" si="5"/>
        <v>17</v>
      </c>
      <c r="L44" s="3">
        <f t="shared" si="6"/>
        <v>26</v>
      </c>
    </row>
    <row r="45" spans="1:12" ht="14.25" customHeight="1">
      <c r="A45" t="s">
        <v>45</v>
      </c>
      <c r="B45" s="1">
        <v>33</v>
      </c>
      <c r="C45" s="1">
        <v>15</v>
      </c>
      <c r="D45" s="1">
        <v>17</v>
      </c>
      <c r="E45" s="1">
        <v>1</v>
      </c>
      <c r="F45" s="2">
        <f>15.5/33</f>
        <v>0.4696969696969697</v>
      </c>
      <c r="H45" s="1">
        <v>558</v>
      </c>
      <c r="I45" s="1">
        <v>504</v>
      </c>
      <c r="K45" s="3">
        <f t="shared" si="5"/>
        <v>16.90909090909091</v>
      </c>
      <c r="L45" s="3">
        <f t="shared" si="6"/>
        <v>15.272727272727273</v>
      </c>
    </row>
    <row r="46" spans="1:12" ht="14.25" customHeight="1">
      <c r="A46" t="s">
        <v>46</v>
      </c>
      <c r="B46" s="1">
        <v>12</v>
      </c>
      <c r="C46" s="1">
        <v>7</v>
      </c>
      <c r="D46" s="1">
        <v>5</v>
      </c>
      <c r="E46" s="1">
        <v>0</v>
      </c>
      <c r="F46" s="2">
        <f>C46/(C46+D46)</f>
        <v>0.5833333333333334</v>
      </c>
      <c r="H46" s="1">
        <v>216</v>
      </c>
      <c r="I46" s="1">
        <v>205</v>
      </c>
      <c r="K46" s="3">
        <f>H46/(C46+D46+E46)</f>
        <v>18</v>
      </c>
      <c r="L46" s="3">
        <f>I46/(D46+E46+C46)</f>
        <v>17.083333333333332</v>
      </c>
    </row>
    <row r="47" spans="2:12" ht="3.75" customHeight="1">
      <c r="B47"/>
      <c r="F47" s="2"/>
      <c r="K47" s="3"/>
      <c r="L47" s="3"/>
    </row>
    <row r="48" spans="1:12" ht="19.5">
      <c r="A48" s="5" t="s">
        <v>47</v>
      </c>
      <c r="B48" s="6">
        <f>SUM(B6:B46)</f>
        <v>337</v>
      </c>
      <c r="C48" s="6">
        <f>SUM(C6:C46)</f>
        <v>257</v>
      </c>
      <c r="D48" s="6">
        <f>SUM(D6:D46)</f>
        <v>78</v>
      </c>
      <c r="E48" s="6">
        <f>SUM(E6:E46)</f>
        <v>2</v>
      </c>
      <c r="F48" s="7">
        <f>(C48+1)/B48</f>
        <v>0.7655786350148368</v>
      </c>
      <c r="G48" s="6"/>
      <c r="H48" s="6">
        <f>SUM(H6:H46)</f>
        <v>8343</v>
      </c>
      <c r="I48" s="6">
        <f>SUM(I6:I46)</f>
        <v>4019</v>
      </c>
      <c r="J48" s="6"/>
      <c r="K48" s="8">
        <f>H48/B48</f>
        <v>24.7566765578635</v>
      </c>
      <c r="L48" s="8">
        <f>I48/B48</f>
        <v>11.925816023738873</v>
      </c>
    </row>
  </sheetData>
  <printOptions/>
  <pageMargins left="0.75" right="0.75" top="0.75" bottom="0.75" header="0.5" footer="0.5"/>
  <pageSetup horizontalDpi="360" verticalDpi="3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1">
      <selection activeCell="A1" sqref="A1"/>
    </sheetView>
  </sheetViews>
  <sheetFormatPr defaultColWidth="9.33203125" defaultRowHeight="12.75"/>
  <cols>
    <col min="2" max="2" width="1.5" style="0" customWidth="1"/>
    <col min="3" max="4" width="5.83203125" style="0" customWidth="1"/>
    <col min="5" max="5" width="10.33203125" style="0" customWidth="1"/>
    <col min="7" max="7" width="1.66796875" style="0" customWidth="1"/>
    <col min="8" max="9" width="5.83203125" style="0" customWidth="1"/>
    <col min="10" max="10" width="10.33203125" style="0" customWidth="1"/>
    <col min="12" max="12" width="1.66796875" style="0" customWidth="1"/>
    <col min="13" max="14" width="5.83203125" style="0" customWidth="1"/>
    <col min="15" max="15" width="5.16015625" style="0" customWidth="1"/>
  </cols>
  <sheetData>
    <row r="1" spans="1:15" s="17" customFormat="1" ht="34.5" customHeight="1">
      <c r="A1" s="19" t="s">
        <v>143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ht="4.5" customHeight="1"/>
    <row r="3" spans="1:11" ht="12.75" customHeight="1">
      <c r="A3" s="15" t="s">
        <v>11</v>
      </c>
      <c r="F3" s="15" t="s">
        <v>20</v>
      </c>
      <c r="K3" s="15" t="s">
        <v>160</v>
      </c>
    </row>
    <row r="4" spans="1:14" ht="12.75" customHeight="1">
      <c r="A4" s="1">
        <v>1979</v>
      </c>
      <c r="C4">
        <v>19</v>
      </c>
      <c r="D4">
        <v>3</v>
      </c>
      <c r="F4" s="1" t="s">
        <v>54</v>
      </c>
      <c r="H4">
        <v>31</v>
      </c>
      <c r="I4">
        <v>9</v>
      </c>
      <c r="K4" s="1" t="s">
        <v>161</v>
      </c>
      <c r="M4">
        <v>15</v>
      </c>
      <c r="N4">
        <v>34</v>
      </c>
    </row>
    <row r="5" spans="1:14" ht="12.75" customHeight="1">
      <c r="A5" s="1">
        <v>1990</v>
      </c>
      <c r="C5">
        <v>34</v>
      </c>
      <c r="D5">
        <v>21</v>
      </c>
      <c r="F5" s="16" t="s">
        <v>50</v>
      </c>
      <c r="G5" s="4"/>
      <c r="H5" s="4"/>
      <c r="I5" s="4"/>
      <c r="K5" s="1" t="s">
        <v>171</v>
      </c>
      <c r="M5">
        <v>7</v>
      </c>
      <c r="N5">
        <v>40</v>
      </c>
    </row>
    <row r="6" spans="1:14" ht="12.75" customHeight="1">
      <c r="A6" s="1">
        <f>A5+1</f>
        <v>1991</v>
      </c>
      <c r="C6">
        <v>15</v>
      </c>
      <c r="D6">
        <v>14</v>
      </c>
      <c r="F6" s="1"/>
      <c r="K6" s="16" t="s">
        <v>60</v>
      </c>
      <c r="L6" s="4"/>
      <c r="M6" s="4"/>
      <c r="N6" s="4"/>
    </row>
    <row r="7" spans="1:6" ht="12.75" customHeight="1">
      <c r="A7" s="16" t="s">
        <v>53</v>
      </c>
      <c r="B7" s="4"/>
      <c r="C7" s="4"/>
      <c r="D7" s="4"/>
      <c r="F7" s="15" t="s">
        <v>57</v>
      </c>
    </row>
    <row r="8" spans="1:11" ht="12.75" customHeight="1">
      <c r="A8" s="1"/>
      <c r="F8" s="1">
        <v>1996</v>
      </c>
      <c r="H8">
        <v>6</v>
      </c>
      <c r="I8">
        <v>16</v>
      </c>
      <c r="K8" s="15" t="s">
        <v>30</v>
      </c>
    </row>
    <row r="9" spans="1:14" ht="12.75" customHeight="1">
      <c r="A9" s="15" t="s">
        <v>12</v>
      </c>
      <c r="F9" s="1">
        <v>1997</v>
      </c>
      <c r="H9">
        <v>27</v>
      </c>
      <c r="I9">
        <v>14</v>
      </c>
      <c r="K9" s="1" t="s">
        <v>49</v>
      </c>
      <c r="M9">
        <v>28</v>
      </c>
      <c r="N9">
        <v>21</v>
      </c>
    </row>
    <row r="10" spans="1:14" ht="12.75" customHeight="1">
      <c r="A10" s="1" t="s">
        <v>55</v>
      </c>
      <c r="C10">
        <v>0</v>
      </c>
      <c r="D10">
        <v>37</v>
      </c>
      <c r="F10" s="1">
        <v>1998</v>
      </c>
      <c r="H10">
        <v>7</v>
      </c>
      <c r="I10">
        <v>22</v>
      </c>
      <c r="K10" s="1" t="s">
        <v>51</v>
      </c>
      <c r="M10">
        <v>10</v>
      </c>
      <c r="N10">
        <v>19</v>
      </c>
    </row>
    <row r="11" spans="1:14" ht="12.75" customHeight="1">
      <c r="A11" s="16" t="s">
        <v>56</v>
      </c>
      <c r="B11" s="4"/>
      <c r="C11" s="4"/>
      <c r="D11" s="4"/>
      <c r="F11" s="16" t="s">
        <v>58</v>
      </c>
      <c r="G11" s="4"/>
      <c r="H11" s="4"/>
      <c r="I11" s="4"/>
      <c r="K11" s="16" t="s">
        <v>52</v>
      </c>
      <c r="L11" s="4"/>
      <c r="M11" s="4"/>
      <c r="N11" s="4"/>
    </row>
    <row r="12" ht="12.75" customHeight="1">
      <c r="K12" s="1"/>
    </row>
    <row r="13" spans="1:11" ht="12.75" customHeight="1">
      <c r="A13" s="15" t="s">
        <v>13</v>
      </c>
      <c r="F13" s="15" t="s">
        <v>148</v>
      </c>
      <c r="K13" s="15" t="s">
        <v>32</v>
      </c>
    </row>
    <row r="14" spans="1:14" ht="12.75" customHeight="1">
      <c r="A14" s="1">
        <v>1978</v>
      </c>
      <c r="C14">
        <v>15</v>
      </c>
      <c r="D14">
        <v>7</v>
      </c>
      <c r="F14" s="1" t="s">
        <v>153</v>
      </c>
      <c r="H14">
        <v>14</v>
      </c>
      <c r="I14">
        <v>21</v>
      </c>
      <c r="K14" s="1">
        <v>1978</v>
      </c>
      <c r="M14">
        <v>13</v>
      </c>
      <c r="N14">
        <v>7</v>
      </c>
    </row>
    <row r="15" spans="1:14" ht="12.75" customHeight="1">
      <c r="A15" s="1">
        <v>1979</v>
      </c>
      <c r="C15">
        <v>22</v>
      </c>
      <c r="D15">
        <v>14</v>
      </c>
      <c r="F15" s="1">
        <v>2002</v>
      </c>
      <c r="H15">
        <v>27</v>
      </c>
      <c r="I15">
        <v>20</v>
      </c>
      <c r="K15" s="1">
        <f aca="true" t="shared" si="0" ref="K15:K23">K14+1</f>
        <v>1979</v>
      </c>
      <c r="M15">
        <v>6</v>
      </c>
      <c r="N15">
        <v>7</v>
      </c>
    </row>
    <row r="16" spans="1:14" ht="12.75" customHeight="1">
      <c r="A16" s="16" t="s">
        <v>59</v>
      </c>
      <c r="B16" s="4"/>
      <c r="C16" s="4"/>
      <c r="D16" s="4"/>
      <c r="F16" s="16" t="s">
        <v>59</v>
      </c>
      <c r="G16" s="4"/>
      <c r="H16" s="4"/>
      <c r="I16" s="4"/>
      <c r="K16" s="1">
        <f t="shared" si="0"/>
        <v>1980</v>
      </c>
      <c r="M16">
        <v>20</v>
      </c>
      <c r="N16">
        <v>15</v>
      </c>
    </row>
    <row r="17" spans="1:14" ht="12.75" customHeight="1">
      <c r="A17" s="1"/>
      <c r="K17" s="1">
        <f t="shared" si="0"/>
        <v>1981</v>
      </c>
      <c r="M17">
        <v>14</v>
      </c>
      <c r="N17">
        <v>13</v>
      </c>
    </row>
    <row r="18" spans="1:14" ht="12.75" customHeight="1">
      <c r="A18" s="15" t="s">
        <v>14</v>
      </c>
      <c r="F18" s="15" t="s">
        <v>23</v>
      </c>
      <c r="K18" s="1">
        <f t="shared" si="0"/>
        <v>1982</v>
      </c>
      <c r="M18">
        <v>13</v>
      </c>
      <c r="N18">
        <v>8</v>
      </c>
    </row>
    <row r="19" spans="1:14" ht="12.75" customHeight="1">
      <c r="A19" s="1">
        <v>1978</v>
      </c>
      <c r="C19">
        <v>16</v>
      </c>
      <c r="D19">
        <v>18</v>
      </c>
      <c r="F19" s="1">
        <v>1978</v>
      </c>
      <c r="H19">
        <v>33</v>
      </c>
      <c r="I19">
        <v>0</v>
      </c>
      <c r="K19" s="1">
        <f t="shared" si="0"/>
        <v>1983</v>
      </c>
      <c r="M19">
        <v>33</v>
      </c>
      <c r="N19">
        <v>8</v>
      </c>
    </row>
    <row r="20" spans="1:14" ht="12.75" customHeight="1">
      <c r="A20" s="1">
        <v>1979</v>
      </c>
      <c r="C20">
        <v>23</v>
      </c>
      <c r="D20">
        <v>0</v>
      </c>
      <c r="F20" s="1">
        <v>1979</v>
      </c>
      <c r="H20">
        <v>22</v>
      </c>
      <c r="I20">
        <v>6</v>
      </c>
      <c r="K20" s="1">
        <f t="shared" si="0"/>
        <v>1984</v>
      </c>
      <c r="M20">
        <v>18</v>
      </c>
      <c r="N20">
        <v>13</v>
      </c>
    </row>
    <row r="21" spans="1:14" ht="12.75" customHeight="1">
      <c r="A21" s="16" t="s">
        <v>52</v>
      </c>
      <c r="B21" s="4"/>
      <c r="C21" s="4"/>
      <c r="D21" s="4"/>
      <c r="F21" s="16" t="s">
        <v>59</v>
      </c>
      <c r="G21" s="4"/>
      <c r="H21" s="4"/>
      <c r="I21" s="4"/>
      <c r="K21" s="1">
        <f t="shared" si="0"/>
        <v>1985</v>
      </c>
      <c r="M21">
        <v>28</v>
      </c>
      <c r="N21">
        <v>0</v>
      </c>
    </row>
    <row r="22" spans="1:14" ht="12.75" customHeight="1">
      <c r="A22" s="1"/>
      <c r="K22" s="1">
        <f t="shared" si="0"/>
        <v>1986</v>
      </c>
      <c r="M22">
        <v>14</v>
      </c>
      <c r="N22">
        <v>8</v>
      </c>
    </row>
    <row r="23" spans="1:14" ht="12.75" customHeight="1">
      <c r="A23" s="15" t="s">
        <v>16</v>
      </c>
      <c r="F23" s="15" t="s">
        <v>24</v>
      </c>
      <c r="K23" s="1">
        <f t="shared" si="0"/>
        <v>1987</v>
      </c>
      <c r="M23">
        <v>29</v>
      </c>
      <c r="N23">
        <v>14</v>
      </c>
    </row>
    <row r="24" spans="1:14" ht="12.75" customHeight="1">
      <c r="A24" s="1">
        <v>1980</v>
      </c>
      <c r="C24">
        <v>35</v>
      </c>
      <c r="D24">
        <v>0</v>
      </c>
      <c r="F24" s="1" t="s">
        <v>149</v>
      </c>
      <c r="H24">
        <v>6</v>
      </c>
      <c r="I24">
        <v>27</v>
      </c>
      <c r="K24" s="1">
        <v>2005</v>
      </c>
      <c r="M24">
        <v>35</v>
      </c>
      <c r="N24">
        <v>18</v>
      </c>
    </row>
    <row r="25" spans="1:14" ht="12.75" customHeight="1">
      <c r="A25" s="1">
        <v>1981</v>
      </c>
      <c r="C25">
        <v>16</v>
      </c>
      <c r="D25">
        <v>26</v>
      </c>
      <c r="F25" s="16" t="s">
        <v>56</v>
      </c>
      <c r="G25" s="4"/>
      <c r="H25" s="4"/>
      <c r="I25" s="4"/>
      <c r="K25" s="1">
        <v>2006</v>
      </c>
      <c r="M25">
        <v>13</v>
      </c>
      <c r="N25">
        <v>27</v>
      </c>
    </row>
    <row r="26" spans="1:14" ht="12.75" customHeight="1">
      <c r="A26" s="1">
        <v>1982</v>
      </c>
      <c r="C26">
        <v>34</v>
      </c>
      <c r="D26">
        <v>6</v>
      </c>
      <c r="F26" s="1"/>
      <c r="K26" s="16" t="s">
        <v>181</v>
      </c>
      <c r="L26" s="4"/>
      <c r="M26" s="4"/>
      <c r="N26" s="4"/>
    </row>
    <row r="27" spans="1:6" ht="12.75" customHeight="1">
      <c r="A27" s="1">
        <v>1983</v>
      </c>
      <c r="C27">
        <v>34</v>
      </c>
      <c r="D27">
        <v>14</v>
      </c>
      <c r="F27" s="15" t="s">
        <v>25</v>
      </c>
    </row>
    <row r="28" spans="1:11" ht="12.75" customHeight="1">
      <c r="A28" s="1">
        <v>1984</v>
      </c>
      <c r="C28">
        <v>25</v>
      </c>
      <c r="D28">
        <v>8</v>
      </c>
      <c r="F28" s="1">
        <v>1988</v>
      </c>
      <c r="H28">
        <v>9</v>
      </c>
      <c r="I28">
        <v>21</v>
      </c>
      <c r="K28" s="15" t="s">
        <v>33</v>
      </c>
    </row>
    <row r="29" spans="1:14" ht="12.75" customHeight="1">
      <c r="A29" s="1">
        <v>1985</v>
      </c>
      <c r="C29">
        <v>19</v>
      </c>
      <c r="D29">
        <v>7</v>
      </c>
      <c r="F29" s="1">
        <v>1989</v>
      </c>
      <c r="G29" s="4"/>
      <c r="H29" s="41">
        <v>0</v>
      </c>
      <c r="I29" s="41">
        <v>20</v>
      </c>
      <c r="K29" s="1">
        <v>1980</v>
      </c>
      <c r="M29">
        <v>24</v>
      </c>
      <c r="N29">
        <v>6</v>
      </c>
    </row>
    <row r="30" spans="1:14" ht="12.75" customHeight="1">
      <c r="A30" s="16" t="s">
        <v>61</v>
      </c>
      <c r="B30" s="4"/>
      <c r="C30" s="4"/>
      <c r="D30" s="4"/>
      <c r="F30" s="16" t="s">
        <v>60</v>
      </c>
      <c r="G30" s="4"/>
      <c r="H30" s="4"/>
      <c r="I30" s="4"/>
      <c r="K30" s="1">
        <v>1981</v>
      </c>
      <c r="M30">
        <v>21</v>
      </c>
      <c r="N30">
        <v>8</v>
      </c>
    </row>
    <row r="31" spans="1:14" ht="12.75" customHeight="1">
      <c r="A31" s="1"/>
      <c r="K31" s="1">
        <v>1982</v>
      </c>
      <c r="M31">
        <v>27</v>
      </c>
      <c r="N31">
        <v>0</v>
      </c>
    </row>
    <row r="32" spans="1:14" ht="12.75" customHeight="1">
      <c r="A32" s="15" t="s">
        <v>17</v>
      </c>
      <c r="F32" s="15" t="s">
        <v>167</v>
      </c>
      <c r="K32" s="1">
        <v>1983</v>
      </c>
      <c r="M32">
        <v>20</v>
      </c>
      <c r="N32">
        <v>13</v>
      </c>
    </row>
    <row r="33" spans="1:14" ht="12.75" customHeight="1">
      <c r="A33" s="1" t="s">
        <v>63</v>
      </c>
      <c r="C33">
        <v>23</v>
      </c>
      <c r="D33">
        <v>24</v>
      </c>
      <c r="F33" s="1" t="s">
        <v>172</v>
      </c>
      <c r="H33">
        <v>15</v>
      </c>
      <c r="I33">
        <v>13</v>
      </c>
      <c r="K33" s="1">
        <v>1986</v>
      </c>
      <c r="M33">
        <v>14</v>
      </c>
      <c r="N33">
        <v>21</v>
      </c>
    </row>
    <row r="34" spans="1:14" ht="12.75" customHeight="1">
      <c r="A34" s="16" t="s">
        <v>56</v>
      </c>
      <c r="B34" s="4"/>
      <c r="C34" s="4"/>
      <c r="D34" s="4"/>
      <c r="F34" s="16" t="s">
        <v>50</v>
      </c>
      <c r="G34" s="4"/>
      <c r="H34" s="4"/>
      <c r="I34" s="4"/>
      <c r="K34" s="1">
        <v>1987</v>
      </c>
      <c r="M34">
        <v>39</v>
      </c>
      <c r="N34">
        <v>14</v>
      </c>
    </row>
    <row r="35" spans="1:14" ht="12" customHeight="1">
      <c r="A35" s="1"/>
      <c r="K35" s="1">
        <v>1988</v>
      </c>
      <c r="M35">
        <v>0</v>
      </c>
      <c r="N35">
        <v>7</v>
      </c>
    </row>
    <row r="36" spans="1:14" ht="12.75" customHeight="1">
      <c r="A36" s="15" t="s">
        <v>18</v>
      </c>
      <c r="F36" s="15" t="s">
        <v>26</v>
      </c>
      <c r="K36" s="1">
        <v>1989</v>
      </c>
      <c r="M36">
        <v>6</v>
      </c>
      <c r="N36">
        <v>28</v>
      </c>
    </row>
    <row r="37" spans="1:14" ht="12.75" customHeight="1">
      <c r="A37" s="1">
        <v>1986</v>
      </c>
      <c r="C37">
        <v>27</v>
      </c>
      <c r="D37">
        <v>6</v>
      </c>
      <c r="F37" s="1" t="s">
        <v>62</v>
      </c>
      <c r="H37">
        <v>14</v>
      </c>
      <c r="I37">
        <v>23</v>
      </c>
      <c r="K37" s="1">
        <v>1990</v>
      </c>
      <c r="M37">
        <v>25</v>
      </c>
      <c r="N37">
        <v>18</v>
      </c>
    </row>
    <row r="38" spans="1:14" ht="12.75" customHeight="1">
      <c r="A38" s="1">
        <v>1987</v>
      </c>
      <c r="C38">
        <v>32</v>
      </c>
      <c r="D38">
        <v>26</v>
      </c>
      <c r="F38" s="1" t="s">
        <v>64</v>
      </c>
      <c r="H38">
        <v>13</v>
      </c>
      <c r="I38">
        <v>20</v>
      </c>
      <c r="K38" s="1">
        <v>1991</v>
      </c>
      <c r="M38">
        <v>41</v>
      </c>
      <c r="N38">
        <v>3</v>
      </c>
    </row>
    <row r="39" spans="1:14" ht="12.75" customHeight="1">
      <c r="A39" s="1">
        <v>1992</v>
      </c>
      <c r="C39">
        <v>7</v>
      </c>
      <c r="D39">
        <v>6</v>
      </c>
      <c r="F39" s="1" t="s">
        <v>65</v>
      </c>
      <c r="H39">
        <v>24</v>
      </c>
      <c r="I39">
        <v>21</v>
      </c>
      <c r="K39" s="1">
        <v>1992</v>
      </c>
      <c r="M39">
        <v>41</v>
      </c>
      <c r="N39">
        <v>21</v>
      </c>
    </row>
    <row r="40" spans="1:14" ht="12.75" customHeight="1">
      <c r="A40" s="1">
        <v>1993</v>
      </c>
      <c r="C40">
        <v>35</v>
      </c>
      <c r="D40">
        <v>0</v>
      </c>
      <c r="F40" s="1" t="s">
        <v>163</v>
      </c>
      <c r="H40">
        <v>14</v>
      </c>
      <c r="I40">
        <v>0</v>
      </c>
      <c r="K40" s="1">
        <v>1993</v>
      </c>
      <c r="M40">
        <v>53</v>
      </c>
      <c r="N40">
        <v>7</v>
      </c>
    </row>
    <row r="41" spans="1:14" ht="12.75" customHeight="1">
      <c r="A41" s="16" t="s">
        <v>66</v>
      </c>
      <c r="B41" s="4"/>
      <c r="C41" s="4"/>
      <c r="D41" s="4"/>
      <c r="F41" s="1" t="s">
        <v>182</v>
      </c>
      <c r="H41">
        <v>7</v>
      </c>
      <c r="I41">
        <v>18</v>
      </c>
      <c r="K41" s="1">
        <v>1994</v>
      </c>
      <c r="M41">
        <v>21</v>
      </c>
      <c r="N41">
        <v>7</v>
      </c>
    </row>
    <row r="42" spans="1:14" ht="12.75" customHeight="1">
      <c r="A42" s="1"/>
      <c r="F42" s="16" t="s">
        <v>183</v>
      </c>
      <c r="G42" s="4"/>
      <c r="H42" s="4"/>
      <c r="I42" s="4"/>
      <c r="K42" s="1">
        <v>1995</v>
      </c>
      <c r="M42">
        <v>18</v>
      </c>
      <c r="N42">
        <v>8</v>
      </c>
    </row>
    <row r="43" spans="1:14" ht="12.75" customHeight="1">
      <c r="A43" s="15" t="s">
        <v>19</v>
      </c>
      <c r="K43" s="1">
        <v>1996</v>
      </c>
      <c r="M43">
        <v>25</v>
      </c>
      <c r="N43">
        <v>13</v>
      </c>
    </row>
    <row r="44" spans="1:14" ht="12.75" customHeight="1">
      <c r="A44" s="1" t="s">
        <v>48</v>
      </c>
      <c r="C44">
        <v>21</v>
      </c>
      <c r="D44">
        <v>14</v>
      </c>
      <c r="F44" s="15" t="s">
        <v>27</v>
      </c>
      <c r="K44" s="1">
        <v>1997</v>
      </c>
      <c r="L44" s="1"/>
      <c r="M44" s="41">
        <v>28</v>
      </c>
      <c r="N44" s="41">
        <v>0</v>
      </c>
    </row>
    <row r="45" spans="1:14" ht="12.75" customHeight="1">
      <c r="A45" s="16" t="s">
        <v>50</v>
      </c>
      <c r="B45" s="4"/>
      <c r="C45" s="4"/>
      <c r="D45" s="4"/>
      <c r="F45" s="1">
        <v>1988</v>
      </c>
      <c r="H45">
        <v>0</v>
      </c>
      <c r="I45">
        <v>7</v>
      </c>
      <c r="K45" s="1">
        <v>1998</v>
      </c>
      <c r="L45" s="1"/>
      <c r="M45" s="41">
        <v>20</v>
      </c>
      <c r="N45" s="41">
        <v>13</v>
      </c>
    </row>
    <row r="46" spans="6:14" ht="12.75" customHeight="1">
      <c r="F46" s="1">
        <v>1989</v>
      </c>
      <c r="H46">
        <v>19</v>
      </c>
      <c r="I46">
        <v>6</v>
      </c>
      <c r="K46" s="1">
        <v>1999</v>
      </c>
      <c r="L46" s="1"/>
      <c r="M46" s="41">
        <v>30</v>
      </c>
      <c r="N46" s="41">
        <v>6</v>
      </c>
    </row>
    <row r="47" spans="6:14" ht="12.75" customHeight="1">
      <c r="F47" s="1">
        <v>1990</v>
      </c>
      <c r="H47">
        <v>34</v>
      </c>
      <c r="I47">
        <v>6</v>
      </c>
      <c r="K47" s="1">
        <v>2000</v>
      </c>
      <c r="L47" s="1"/>
      <c r="M47" s="41">
        <v>36</v>
      </c>
      <c r="N47" s="41">
        <v>12</v>
      </c>
    </row>
    <row r="48" spans="6:14" ht="12.75" customHeight="1">
      <c r="F48" s="1">
        <v>1991</v>
      </c>
      <c r="H48">
        <v>33</v>
      </c>
      <c r="I48">
        <v>22</v>
      </c>
      <c r="K48" s="1">
        <v>2002</v>
      </c>
      <c r="L48" s="1"/>
      <c r="M48" s="41">
        <v>43</v>
      </c>
      <c r="N48" s="41">
        <v>12</v>
      </c>
    </row>
    <row r="49" spans="1:14" ht="12.75" customHeight="1">
      <c r="A49" s="43" t="s">
        <v>67</v>
      </c>
      <c r="B49" s="44"/>
      <c r="C49" s="44"/>
      <c r="D49" s="44"/>
      <c r="E49" s="45"/>
      <c r="F49" s="1">
        <v>1992</v>
      </c>
      <c r="H49">
        <v>35</v>
      </c>
      <c r="I49">
        <v>0</v>
      </c>
      <c r="K49" s="1">
        <v>2003</v>
      </c>
      <c r="M49" s="41">
        <v>14</v>
      </c>
      <c r="N49" s="41">
        <v>7</v>
      </c>
    </row>
    <row r="50" spans="1:14" ht="12.75" customHeight="1">
      <c r="A50" s="46" t="s">
        <v>68</v>
      </c>
      <c r="B50" s="47"/>
      <c r="C50" s="47"/>
      <c r="D50" s="47"/>
      <c r="E50" s="48"/>
      <c r="F50" s="1">
        <v>1993</v>
      </c>
      <c r="H50">
        <v>44</v>
      </c>
      <c r="I50">
        <v>0</v>
      </c>
      <c r="K50" s="1">
        <v>2004</v>
      </c>
      <c r="M50" s="41">
        <v>0</v>
      </c>
      <c r="N50" s="41">
        <v>8</v>
      </c>
    </row>
    <row r="51" spans="1:14" ht="12.75" customHeight="1">
      <c r="A51" s="46" t="s">
        <v>69</v>
      </c>
      <c r="B51" s="47"/>
      <c r="C51" s="47"/>
      <c r="D51" s="47"/>
      <c r="E51" s="48"/>
      <c r="F51" s="1">
        <v>1994</v>
      </c>
      <c r="G51" s="4"/>
      <c r="H51" s="41">
        <v>51</v>
      </c>
      <c r="I51" s="41">
        <v>0</v>
      </c>
      <c r="K51" s="1">
        <v>2005</v>
      </c>
      <c r="M51" s="41">
        <v>21</v>
      </c>
      <c r="N51" s="41">
        <v>24</v>
      </c>
    </row>
    <row r="52" spans="1:14" ht="12.75" customHeight="1">
      <c r="A52" s="46" t="s">
        <v>70</v>
      </c>
      <c r="B52" s="47"/>
      <c r="C52" s="47"/>
      <c r="D52" s="47"/>
      <c r="E52" s="48"/>
      <c r="F52" s="1">
        <v>1995</v>
      </c>
      <c r="H52">
        <v>48</v>
      </c>
      <c r="I52">
        <v>6</v>
      </c>
      <c r="K52" s="1" t="s">
        <v>176</v>
      </c>
      <c r="M52" s="41">
        <v>19</v>
      </c>
      <c r="N52" s="41">
        <v>13</v>
      </c>
    </row>
    <row r="53" spans="1:14" ht="12.75" customHeight="1">
      <c r="A53" s="63" t="s">
        <v>154</v>
      </c>
      <c r="B53" s="64"/>
      <c r="C53" s="64"/>
      <c r="D53" s="64"/>
      <c r="E53" s="65"/>
      <c r="F53" s="1">
        <v>2003</v>
      </c>
      <c r="H53">
        <v>7</v>
      </c>
      <c r="I53">
        <v>17</v>
      </c>
      <c r="K53" s="1">
        <v>2006</v>
      </c>
      <c r="M53" s="41">
        <v>21</v>
      </c>
      <c r="N53" s="41">
        <v>0</v>
      </c>
    </row>
    <row r="54" spans="1:14" ht="12" customHeight="1">
      <c r="A54" s="67"/>
      <c r="B54" s="68"/>
      <c r="C54" s="68"/>
      <c r="D54" s="68"/>
      <c r="E54" s="68"/>
      <c r="F54" s="1">
        <v>2004</v>
      </c>
      <c r="H54">
        <v>14</v>
      </c>
      <c r="I54">
        <v>21</v>
      </c>
      <c r="K54" s="1">
        <v>2007</v>
      </c>
      <c r="M54" s="41">
        <v>18</v>
      </c>
      <c r="N54" s="41">
        <v>12</v>
      </c>
    </row>
    <row r="55" spans="1:14" ht="12.75" customHeight="1">
      <c r="A55" s="67"/>
      <c r="B55" s="68"/>
      <c r="C55" s="68"/>
      <c r="D55" s="68"/>
      <c r="E55" s="68"/>
      <c r="F55" s="77" t="s">
        <v>168</v>
      </c>
      <c r="G55" s="77"/>
      <c r="H55" s="77"/>
      <c r="I55" s="77"/>
      <c r="K55" s="1" t="s">
        <v>186</v>
      </c>
      <c r="L55" s="66"/>
      <c r="M55" s="41">
        <v>12</v>
      </c>
      <c r="N55" s="41">
        <v>14</v>
      </c>
    </row>
    <row r="56" spans="1:14" ht="12.75" customHeight="1">
      <c r="A56" s="67"/>
      <c r="B56" s="68"/>
      <c r="C56" s="68"/>
      <c r="D56" s="68"/>
      <c r="E56" s="68"/>
      <c r="G56" s="4"/>
      <c r="H56" s="4"/>
      <c r="I56" s="4"/>
      <c r="K56" s="77" t="s">
        <v>185</v>
      </c>
      <c r="L56" s="77"/>
      <c r="M56" s="77"/>
      <c r="N56" s="77"/>
    </row>
    <row r="57" spans="1:15" ht="33">
      <c r="A57" s="19" t="s">
        <v>143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9" spans="1:11" ht="15.75">
      <c r="A59" s="15" t="s">
        <v>35</v>
      </c>
      <c r="F59" s="15" t="s">
        <v>41</v>
      </c>
      <c r="K59" s="15" t="s">
        <v>45</v>
      </c>
    </row>
    <row r="60" spans="1:14" ht="12.75">
      <c r="A60" s="1">
        <v>1982</v>
      </c>
      <c r="C60">
        <v>6</v>
      </c>
      <c r="D60">
        <v>23</v>
      </c>
      <c r="F60" s="1">
        <v>1980</v>
      </c>
      <c r="H60">
        <v>20</v>
      </c>
      <c r="I60">
        <v>6</v>
      </c>
      <c r="K60" s="1">
        <v>1980</v>
      </c>
      <c r="M60">
        <v>0</v>
      </c>
      <c r="N60">
        <v>0</v>
      </c>
    </row>
    <row r="61" spans="1:14" ht="12.75">
      <c r="A61" s="1">
        <v>1983</v>
      </c>
      <c r="C61">
        <v>6</v>
      </c>
      <c r="D61">
        <v>0</v>
      </c>
      <c r="F61" s="1">
        <v>1981</v>
      </c>
      <c r="H61">
        <v>20</v>
      </c>
      <c r="I61">
        <v>26</v>
      </c>
      <c r="K61" s="1">
        <v>1981</v>
      </c>
      <c r="M61">
        <v>13</v>
      </c>
      <c r="N61">
        <v>27</v>
      </c>
    </row>
    <row r="62" spans="1:14" ht="12.75" customHeight="1">
      <c r="A62" s="1">
        <v>1984</v>
      </c>
      <c r="C62">
        <v>15</v>
      </c>
      <c r="D62">
        <v>22</v>
      </c>
      <c r="F62" s="1">
        <v>1982</v>
      </c>
      <c r="H62">
        <v>50</v>
      </c>
      <c r="I62">
        <v>14</v>
      </c>
      <c r="K62" s="1">
        <v>1982</v>
      </c>
      <c r="M62">
        <v>24</v>
      </c>
      <c r="N62">
        <v>25</v>
      </c>
    </row>
    <row r="63" spans="1:14" ht="12.75">
      <c r="A63" s="1">
        <v>1985</v>
      </c>
      <c r="C63">
        <v>9</v>
      </c>
      <c r="D63">
        <v>6</v>
      </c>
      <c r="F63" s="1">
        <v>1983</v>
      </c>
      <c r="H63">
        <v>34</v>
      </c>
      <c r="I63">
        <v>0</v>
      </c>
      <c r="K63" s="1">
        <v>1983</v>
      </c>
      <c r="M63">
        <v>33</v>
      </c>
      <c r="N63">
        <v>0</v>
      </c>
    </row>
    <row r="64" spans="1:14" ht="12.75" customHeight="1">
      <c r="A64" s="1" t="s">
        <v>71</v>
      </c>
      <c r="C64">
        <v>20</v>
      </c>
      <c r="D64">
        <v>14</v>
      </c>
      <c r="F64" s="1">
        <v>1984</v>
      </c>
      <c r="H64">
        <v>35</v>
      </c>
      <c r="I64">
        <v>0</v>
      </c>
      <c r="K64" s="1">
        <v>1984</v>
      </c>
      <c r="M64">
        <v>14</v>
      </c>
      <c r="N64">
        <v>22</v>
      </c>
    </row>
    <row r="65" spans="1:14" ht="12.75" customHeight="1">
      <c r="A65" s="1" t="s">
        <v>144</v>
      </c>
      <c r="C65">
        <v>21</v>
      </c>
      <c r="D65">
        <v>15</v>
      </c>
      <c r="F65" s="1">
        <v>1985</v>
      </c>
      <c r="H65">
        <v>26</v>
      </c>
      <c r="I65">
        <v>0</v>
      </c>
      <c r="K65" s="1">
        <v>1985</v>
      </c>
      <c r="M65">
        <v>14</v>
      </c>
      <c r="N65">
        <v>6</v>
      </c>
    </row>
    <row r="66" spans="1:14" ht="12.75" customHeight="1">
      <c r="A66" s="77" t="s">
        <v>145</v>
      </c>
      <c r="B66" s="77"/>
      <c r="C66" s="77"/>
      <c r="D66" s="77"/>
      <c r="F66" s="16" t="s">
        <v>61</v>
      </c>
      <c r="G66" s="4"/>
      <c r="H66" s="4"/>
      <c r="I66" s="4"/>
      <c r="K66" s="1">
        <v>1986</v>
      </c>
      <c r="M66">
        <v>18</v>
      </c>
      <c r="N66">
        <v>8</v>
      </c>
    </row>
    <row r="67" spans="2:14" ht="12.75" customHeight="1">
      <c r="B67" s="4"/>
      <c r="C67" s="4"/>
      <c r="D67" s="4"/>
      <c r="K67" s="1">
        <v>1987</v>
      </c>
      <c r="M67">
        <v>21</v>
      </c>
      <c r="N67">
        <v>7</v>
      </c>
    </row>
    <row r="68" spans="6:14" ht="13.5" customHeight="1">
      <c r="F68" s="15" t="s">
        <v>42</v>
      </c>
      <c r="K68" s="1">
        <v>1988</v>
      </c>
      <c r="M68">
        <v>13</v>
      </c>
      <c r="N68">
        <v>21</v>
      </c>
    </row>
    <row r="69" spans="1:14" ht="13.5" customHeight="1">
      <c r="A69" s="15" t="s">
        <v>37</v>
      </c>
      <c r="F69" s="1">
        <v>1984</v>
      </c>
      <c r="H69">
        <v>41</v>
      </c>
      <c r="I69">
        <v>6</v>
      </c>
      <c r="K69" s="1">
        <v>1989</v>
      </c>
      <c r="M69">
        <v>20</v>
      </c>
      <c r="N69">
        <v>27</v>
      </c>
    </row>
    <row r="70" spans="1:14" ht="12.75">
      <c r="A70" s="1">
        <v>1978</v>
      </c>
      <c r="C70">
        <v>0</v>
      </c>
      <c r="D70">
        <v>32</v>
      </c>
      <c r="F70" s="1">
        <v>1985</v>
      </c>
      <c r="H70">
        <v>42</v>
      </c>
      <c r="I70">
        <v>18</v>
      </c>
      <c r="K70" s="1">
        <v>1990</v>
      </c>
      <c r="M70">
        <v>17</v>
      </c>
      <c r="N70">
        <v>3</v>
      </c>
    </row>
    <row r="71" spans="1:14" ht="12.75" customHeight="1">
      <c r="A71" s="1">
        <v>1979</v>
      </c>
      <c r="C71">
        <v>7</v>
      </c>
      <c r="D71">
        <v>0</v>
      </c>
      <c r="F71" s="16" t="s">
        <v>59</v>
      </c>
      <c r="G71" s="4"/>
      <c r="H71" s="4"/>
      <c r="I71" s="4"/>
      <c r="K71" s="1">
        <v>1991</v>
      </c>
      <c r="M71">
        <v>10</v>
      </c>
      <c r="N71">
        <v>13</v>
      </c>
    </row>
    <row r="72" spans="1:14" ht="12.75">
      <c r="A72" s="1">
        <v>1980</v>
      </c>
      <c r="C72">
        <v>20</v>
      </c>
      <c r="D72">
        <v>6</v>
      </c>
      <c r="K72" s="1" t="s">
        <v>73</v>
      </c>
      <c r="M72">
        <v>28</v>
      </c>
      <c r="N72">
        <v>0</v>
      </c>
    </row>
    <row r="73" spans="1:14" ht="12.75" customHeight="1">
      <c r="A73" s="1">
        <v>1981</v>
      </c>
      <c r="C73">
        <v>6</v>
      </c>
      <c r="D73">
        <v>14</v>
      </c>
      <c r="F73" s="15" t="s">
        <v>43</v>
      </c>
      <c r="K73" s="1">
        <v>1992</v>
      </c>
      <c r="M73">
        <v>12</v>
      </c>
      <c r="N73">
        <v>21</v>
      </c>
    </row>
    <row r="74" spans="1:14" ht="12.75" customHeight="1">
      <c r="A74" s="1" t="s">
        <v>72</v>
      </c>
      <c r="C74">
        <v>21</v>
      </c>
      <c r="D74">
        <v>10</v>
      </c>
      <c r="F74" s="1">
        <v>1978</v>
      </c>
      <c r="H74">
        <v>33</v>
      </c>
      <c r="I74">
        <v>15</v>
      </c>
      <c r="K74" s="1" t="s">
        <v>76</v>
      </c>
      <c r="M74">
        <v>7</v>
      </c>
      <c r="N74">
        <v>12</v>
      </c>
    </row>
    <row r="75" spans="1:14" ht="12.75">
      <c r="A75" s="1" t="s">
        <v>74</v>
      </c>
      <c r="C75">
        <v>6</v>
      </c>
      <c r="D75">
        <v>13</v>
      </c>
      <c r="F75" s="1">
        <v>1979</v>
      </c>
      <c r="H75">
        <v>48</v>
      </c>
      <c r="I75">
        <v>0</v>
      </c>
      <c r="K75" s="1">
        <v>1993</v>
      </c>
      <c r="M75">
        <v>22</v>
      </c>
      <c r="N75">
        <v>15</v>
      </c>
    </row>
    <row r="76" spans="1:14" ht="12.75" customHeight="1">
      <c r="A76" s="77" t="s">
        <v>75</v>
      </c>
      <c r="B76" s="77"/>
      <c r="C76" s="77"/>
      <c r="D76" s="77"/>
      <c r="F76" s="16" t="s">
        <v>59</v>
      </c>
      <c r="G76" s="4"/>
      <c r="H76" s="4"/>
      <c r="I76" s="4"/>
      <c r="K76" s="1">
        <v>1994</v>
      </c>
      <c r="M76">
        <v>34</v>
      </c>
      <c r="N76">
        <v>6</v>
      </c>
    </row>
    <row r="77" spans="11:14" ht="12.75">
      <c r="K77" s="1">
        <v>1995</v>
      </c>
      <c r="M77">
        <v>7</v>
      </c>
      <c r="N77">
        <v>14</v>
      </c>
    </row>
    <row r="78" spans="1:14" ht="13.5" customHeight="1">
      <c r="A78" s="15" t="s">
        <v>174</v>
      </c>
      <c r="K78" s="1">
        <v>1996</v>
      </c>
      <c r="M78">
        <v>0</v>
      </c>
      <c r="N78">
        <v>47</v>
      </c>
    </row>
    <row r="79" spans="1:14" ht="12.75" customHeight="1">
      <c r="A79" s="1" t="s">
        <v>175</v>
      </c>
      <c r="C79">
        <v>16</v>
      </c>
      <c r="D79">
        <v>19</v>
      </c>
      <c r="F79" s="15" t="s">
        <v>44</v>
      </c>
      <c r="K79" s="1" t="s">
        <v>77</v>
      </c>
      <c r="M79">
        <v>15</v>
      </c>
      <c r="N79">
        <v>64</v>
      </c>
    </row>
    <row r="80" spans="1:14" ht="13.5" customHeight="1">
      <c r="A80" s="77" t="s">
        <v>56</v>
      </c>
      <c r="B80" s="77"/>
      <c r="C80" s="77"/>
      <c r="D80" s="77"/>
      <c r="F80" s="1" t="s">
        <v>78</v>
      </c>
      <c r="H80">
        <v>6</v>
      </c>
      <c r="I80">
        <v>45</v>
      </c>
      <c r="K80" s="1">
        <v>1997</v>
      </c>
      <c r="M80">
        <v>7</v>
      </c>
      <c r="N80">
        <v>27</v>
      </c>
    </row>
    <row r="81" spans="6:14" ht="12.75" customHeight="1">
      <c r="F81" s="1" t="s">
        <v>79</v>
      </c>
      <c r="H81">
        <v>28</v>
      </c>
      <c r="I81">
        <v>7</v>
      </c>
      <c r="K81" s="1">
        <v>1998</v>
      </c>
      <c r="M81">
        <v>7</v>
      </c>
      <c r="N81">
        <v>24</v>
      </c>
    </row>
    <row r="82" spans="1:14" ht="13.5" customHeight="1">
      <c r="A82" s="15" t="s">
        <v>38</v>
      </c>
      <c r="F82" s="16" t="s">
        <v>52</v>
      </c>
      <c r="G82" s="4"/>
      <c r="H82" s="4"/>
      <c r="I82" s="4"/>
      <c r="K82" s="1">
        <v>1999</v>
      </c>
      <c r="M82">
        <v>33</v>
      </c>
      <c r="N82">
        <v>0</v>
      </c>
    </row>
    <row r="83" spans="1:14" ht="12.75" customHeight="1">
      <c r="A83" s="1">
        <v>1978</v>
      </c>
      <c r="C83">
        <v>52</v>
      </c>
      <c r="D83">
        <v>0</v>
      </c>
      <c r="K83" s="1">
        <v>2000</v>
      </c>
      <c r="M83">
        <v>30</v>
      </c>
      <c r="N83">
        <v>0</v>
      </c>
    </row>
    <row r="84" spans="1:14" ht="13.5" customHeight="1">
      <c r="A84" s="1">
        <v>1979</v>
      </c>
      <c r="C84">
        <v>53</v>
      </c>
      <c r="D84">
        <v>0</v>
      </c>
      <c r="K84" s="1">
        <v>2001</v>
      </c>
      <c r="M84">
        <v>23</v>
      </c>
      <c r="N84">
        <v>6</v>
      </c>
    </row>
    <row r="85" spans="1:14" ht="13.5" customHeight="1">
      <c r="A85" s="77" t="s">
        <v>59</v>
      </c>
      <c r="B85" s="77"/>
      <c r="C85" s="77"/>
      <c r="D85" s="77"/>
      <c r="K85" s="1" t="s">
        <v>150</v>
      </c>
      <c r="M85">
        <v>7</v>
      </c>
      <c r="N85">
        <v>21</v>
      </c>
    </row>
    <row r="86" spans="11:14" ht="12.75" customHeight="1">
      <c r="K86" s="1">
        <v>2002</v>
      </c>
      <c r="M86">
        <v>8</v>
      </c>
      <c r="N86">
        <v>25</v>
      </c>
    </row>
    <row r="87" spans="11:14" ht="12.75" customHeight="1">
      <c r="K87" s="1" t="s">
        <v>156</v>
      </c>
      <c r="M87">
        <v>7</v>
      </c>
      <c r="N87">
        <v>14</v>
      </c>
    </row>
    <row r="88" spans="1:14" ht="12.75" customHeight="1">
      <c r="A88" s="15" t="s">
        <v>39</v>
      </c>
      <c r="K88" s="1">
        <v>2003</v>
      </c>
      <c r="M88">
        <v>10</v>
      </c>
      <c r="N88">
        <v>7</v>
      </c>
    </row>
    <row r="89" spans="1:14" ht="12.75" customHeight="1">
      <c r="A89" s="1" t="s">
        <v>80</v>
      </c>
      <c r="C89">
        <v>20</v>
      </c>
      <c r="D89">
        <v>44</v>
      </c>
      <c r="K89" s="1">
        <v>2004</v>
      </c>
      <c r="M89">
        <v>21</v>
      </c>
      <c r="N89">
        <v>6</v>
      </c>
    </row>
    <row r="90" spans="1:14" ht="12.75" customHeight="1">
      <c r="A90" s="1" t="s">
        <v>177</v>
      </c>
      <c r="B90" s="66"/>
      <c r="C90">
        <v>35</v>
      </c>
      <c r="D90">
        <v>7</v>
      </c>
      <c r="K90" s="1">
        <v>2005</v>
      </c>
      <c r="M90">
        <v>21</v>
      </c>
      <c r="N90">
        <v>27</v>
      </c>
    </row>
    <row r="91" spans="1:14" ht="12.75" customHeight="1">
      <c r="A91" s="77" t="s">
        <v>178</v>
      </c>
      <c r="B91" s="77"/>
      <c r="C91" s="77"/>
      <c r="D91" s="77"/>
      <c r="K91" s="1">
        <v>2006</v>
      </c>
      <c r="M91">
        <v>17</v>
      </c>
      <c r="N91">
        <v>9</v>
      </c>
    </row>
    <row r="92" spans="11:14" ht="12.75">
      <c r="K92" s="1">
        <v>2007</v>
      </c>
      <c r="M92">
        <v>45</v>
      </c>
      <c r="N92">
        <v>0</v>
      </c>
    </row>
    <row r="93" spans="11:14" ht="12.75" customHeight="1">
      <c r="K93" s="77" t="s">
        <v>187</v>
      </c>
      <c r="L93" s="77"/>
      <c r="M93" s="77"/>
      <c r="N93" s="77"/>
    </row>
    <row r="94" ht="13.5" customHeight="1">
      <c r="A94" s="15" t="s">
        <v>40</v>
      </c>
    </row>
    <row r="95" spans="1:11" ht="12.75" customHeight="1">
      <c r="A95" s="1">
        <v>1999</v>
      </c>
      <c r="C95">
        <v>28</v>
      </c>
      <c r="D95">
        <v>26</v>
      </c>
      <c r="K95" s="15" t="s">
        <v>46</v>
      </c>
    </row>
    <row r="96" spans="1:14" ht="12.75" customHeight="1">
      <c r="A96" s="1">
        <v>2000</v>
      </c>
      <c r="B96" s="4"/>
      <c r="C96" s="59">
        <v>14</v>
      </c>
      <c r="D96" s="59">
        <v>0</v>
      </c>
      <c r="K96" s="1">
        <v>1980</v>
      </c>
      <c r="M96">
        <v>19</v>
      </c>
      <c r="N96">
        <v>21</v>
      </c>
    </row>
    <row r="97" spans="1:14" ht="12.75" customHeight="1">
      <c r="A97" s="77" t="s">
        <v>59</v>
      </c>
      <c r="B97" s="77"/>
      <c r="C97" s="77"/>
      <c r="D97" s="77"/>
      <c r="K97" s="1">
        <v>1981</v>
      </c>
      <c r="M97">
        <v>10</v>
      </c>
      <c r="N97">
        <v>14</v>
      </c>
    </row>
    <row r="98" spans="11:14" ht="12.75">
      <c r="K98" s="1">
        <v>1982</v>
      </c>
      <c r="M98">
        <v>27</v>
      </c>
      <c r="N98">
        <v>7</v>
      </c>
    </row>
    <row r="99" spans="11:14" ht="13.5" customHeight="1">
      <c r="K99" s="1">
        <v>1983</v>
      </c>
      <c r="M99">
        <v>22</v>
      </c>
      <c r="N99">
        <v>0</v>
      </c>
    </row>
    <row r="100" spans="11:14" ht="12.75">
      <c r="K100" s="1">
        <v>1984</v>
      </c>
      <c r="M100">
        <v>15</v>
      </c>
      <c r="N100">
        <v>14</v>
      </c>
    </row>
    <row r="101" spans="11:14" ht="12.75">
      <c r="K101" s="1">
        <v>1985</v>
      </c>
      <c r="M101">
        <v>14</v>
      </c>
      <c r="N101">
        <v>0</v>
      </c>
    </row>
    <row r="102" spans="11:14" ht="12.75">
      <c r="K102" s="1" t="s">
        <v>81</v>
      </c>
      <c r="L102" s="4"/>
      <c r="M102" s="41">
        <v>21</v>
      </c>
      <c r="N102" s="41">
        <v>27</v>
      </c>
    </row>
    <row r="103" spans="11:14" ht="12.75">
      <c r="K103" s="1" t="s">
        <v>82</v>
      </c>
      <c r="M103">
        <v>6</v>
      </c>
      <c r="N103">
        <v>42</v>
      </c>
    </row>
    <row r="104" spans="1:14" ht="12.75">
      <c r="A104" s="43" t="s">
        <v>67</v>
      </c>
      <c r="B104" s="44"/>
      <c r="C104" s="44"/>
      <c r="D104" s="44"/>
      <c r="E104" s="45"/>
      <c r="K104" s="1" t="s">
        <v>146</v>
      </c>
      <c r="L104" s="4"/>
      <c r="M104" s="41">
        <v>14</v>
      </c>
      <c r="N104" s="41">
        <v>35</v>
      </c>
    </row>
    <row r="105" spans="1:14" ht="12.75" customHeight="1">
      <c r="A105" s="46" t="s">
        <v>68</v>
      </c>
      <c r="B105" s="47"/>
      <c r="C105" s="47"/>
      <c r="D105" s="47"/>
      <c r="E105" s="48"/>
      <c r="K105" s="1" t="s">
        <v>155</v>
      </c>
      <c r="M105">
        <v>26</v>
      </c>
      <c r="N105">
        <v>7</v>
      </c>
    </row>
    <row r="106" spans="1:14" ht="12.75" customHeight="1">
      <c r="A106" s="46" t="s">
        <v>69</v>
      </c>
      <c r="B106" s="47"/>
      <c r="C106" s="47"/>
      <c r="D106" s="47"/>
      <c r="E106" s="48"/>
      <c r="K106" s="1" t="s">
        <v>162</v>
      </c>
      <c r="M106">
        <v>14</v>
      </c>
      <c r="N106">
        <v>13</v>
      </c>
    </row>
    <row r="107" spans="1:15" ht="12.75" customHeight="1">
      <c r="A107" s="49" t="s">
        <v>70</v>
      </c>
      <c r="B107" s="50"/>
      <c r="C107" s="50"/>
      <c r="D107" s="50"/>
      <c r="E107" s="51"/>
      <c r="K107" s="1" t="s">
        <v>169</v>
      </c>
      <c r="L107" s="66"/>
      <c r="M107">
        <v>28</v>
      </c>
      <c r="N107">
        <v>25</v>
      </c>
      <c r="O107" s="66"/>
    </row>
    <row r="108" spans="11:14" ht="12.75" customHeight="1">
      <c r="K108" s="77" t="s">
        <v>170</v>
      </c>
      <c r="L108" s="77"/>
      <c r="M108" s="77"/>
      <c r="N108" s="77"/>
    </row>
  </sheetData>
  <mergeCells count="10">
    <mergeCell ref="F55:I55"/>
    <mergeCell ref="K56:N56"/>
    <mergeCell ref="K108:N108"/>
    <mergeCell ref="A91:D91"/>
    <mergeCell ref="A97:D97"/>
    <mergeCell ref="A80:D80"/>
    <mergeCell ref="K93:N93"/>
    <mergeCell ref="A66:D66"/>
    <mergeCell ref="A76:D76"/>
    <mergeCell ref="A85:D85"/>
  </mergeCells>
  <printOptions/>
  <pageMargins left="0.75" right="0.5" top="0.25" bottom="0.25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4"/>
  <sheetViews>
    <sheetView workbookViewId="0" topLeftCell="A28">
      <selection activeCell="A1" sqref="A1"/>
    </sheetView>
  </sheetViews>
  <sheetFormatPr defaultColWidth="9.33203125" defaultRowHeight="12.75"/>
  <cols>
    <col min="1" max="1" width="11.66015625" style="0" customWidth="1"/>
    <col min="2" max="9" width="6.33203125" style="0" customWidth="1"/>
    <col min="10" max="11" width="6.66015625" style="0" customWidth="1"/>
    <col min="12" max="15" width="6.33203125" style="0" customWidth="1"/>
  </cols>
  <sheetData>
    <row r="1" ht="0.75" customHeight="1"/>
    <row r="2" spans="1:15" ht="34.5" customHeight="1">
      <c r="A2" s="19" t="s">
        <v>164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7.5" customHeight="1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 customHeight="1">
      <c r="A4" s="28"/>
      <c r="B4" s="20" t="s">
        <v>83</v>
      </c>
      <c r="C4" s="21"/>
      <c r="D4" s="20" t="s">
        <v>84</v>
      </c>
      <c r="E4" s="21"/>
      <c r="F4" s="26"/>
      <c r="G4" s="27"/>
      <c r="H4" s="20" t="s">
        <v>85</v>
      </c>
      <c r="I4" s="21"/>
      <c r="J4" s="26"/>
      <c r="K4" s="27"/>
      <c r="L4" s="26"/>
      <c r="M4" s="27"/>
      <c r="N4" s="26"/>
      <c r="O4" s="27"/>
    </row>
    <row r="5" spans="1:15" ht="12.75" customHeight="1" thickBot="1">
      <c r="A5" s="32"/>
      <c r="B5" s="33" t="s">
        <v>86</v>
      </c>
      <c r="C5" s="34"/>
      <c r="D5" s="33" t="s">
        <v>87</v>
      </c>
      <c r="E5" s="34"/>
      <c r="F5" s="33" t="s">
        <v>28</v>
      </c>
      <c r="G5" s="34"/>
      <c r="H5" s="33" t="s">
        <v>88</v>
      </c>
      <c r="I5" s="34"/>
      <c r="J5" s="33" t="s">
        <v>31</v>
      </c>
      <c r="K5" s="34"/>
      <c r="L5" s="33" t="s">
        <v>34</v>
      </c>
      <c r="M5" s="34"/>
      <c r="N5" s="33" t="s">
        <v>36</v>
      </c>
      <c r="O5" s="34"/>
    </row>
    <row r="6" spans="1:15" ht="14.25" customHeight="1" thickBot="1" thickTop="1">
      <c r="A6" s="40" t="s">
        <v>89</v>
      </c>
      <c r="B6" s="38" t="s">
        <v>90</v>
      </c>
      <c r="C6" s="39" t="s">
        <v>91</v>
      </c>
      <c r="D6" s="38" t="s">
        <v>90</v>
      </c>
      <c r="E6" s="39" t="s">
        <v>92</v>
      </c>
      <c r="F6" s="38" t="s">
        <v>90</v>
      </c>
      <c r="G6" s="39" t="s">
        <v>93</v>
      </c>
      <c r="H6" s="38" t="s">
        <v>90</v>
      </c>
      <c r="I6" s="39" t="s">
        <v>94</v>
      </c>
      <c r="J6" s="38" t="s">
        <v>90</v>
      </c>
      <c r="K6" s="39" t="s">
        <v>95</v>
      </c>
      <c r="L6" s="38" t="s">
        <v>90</v>
      </c>
      <c r="M6" s="39" t="s">
        <v>96</v>
      </c>
      <c r="N6" s="38" t="s">
        <v>90</v>
      </c>
      <c r="O6" s="39" t="s">
        <v>97</v>
      </c>
    </row>
    <row r="7" spans="1:15" ht="17.25" customHeight="1" thickTop="1">
      <c r="A7" s="29">
        <v>1978</v>
      </c>
      <c r="B7" s="22">
        <v>6</v>
      </c>
      <c r="C7" s="23">
        <v>14</v>
      </c>
      <c r="D7" s="24"/>
      <c r="E7" s="25"/>
      <c r="F7" s="24"/>
      <c r="G7" s="25"/>
      <c r="H7" s="24"/>
      <c r="I7" s="25"/>
      <c r="J7" s="24"/>
      <c r="K7" s="25"/>
      <c r="L7" s="24"/>
      <c r="M7" s="25"/>
      <c r="N7" s="24"/>
      <c r="O7" s="25"/>
    </row>
    <row r="8" spans="1:15" ht="17.25" customHeight="1">
      <c r="A8" s="29">
        <f>A7+1</f>
        <v>1979</v>
      </c>
      <c r="B8" s="22">
        <v>0</v>
      </c>
      <c r="C8" s="23">
        <v>0</v>
      </c>
      <c r="D8" s="24"/>
      <c r="E8" s="25"/>
      <c r="F8" s="24"/>
      <c r="G8" s="25"/>
      <c r="H8" s="24"/>
      <c r="I8" s="25"/>
      <c r="J8" s="24"/>
      <c r="K8" s="25"/>
      <c r="L8" s="24"/>
      <c r="M8" s="25"/>
      <c r="N8" s="22">
        <v>35</v>
      </c>
      <c r="O8" s="23">
        <v>3</v>
      </c>
    </row>
    <row r="9" spans="1:15" ht="17.25" customHeight="1">
      <c r="A9" s="29">
        <f aca="true" t="shared" si="0" ref="A9:A24">A8+1</f>
        <v>1980</v>
      </c>
      <c r="B9" s="22">
        <v>35</v>
      </c>
      <c r="C9" s="23">
        <v>12</v>
      </c>
      <c r="D9" s="24"/>
      <c r="E9" s="25"/>
      <c r="F9" s="24"/>
      <c r="G9" s="25"/>
      <c r="H9" s="24"/>
      <c r="I9" s="25"/>
      <c r="J9" s="22">
        <v>14</v>
      </c>
      <c r="K9" s="23">
        <v>9</v>
      </c>
      <c r="L9" s="22">
        <v>14</v>
      </c>
      <c r="M9" s="23">
        <v>0</v>
      </c>
      <c r="N9" s="24"/>
      <c r="O9" s="25"/>
    </row>
    <row r="10" spans="1:15" ht="17.25" customHeight="1">
      <c r="A10" s="29">
        <f t="shared" si="0"/>
        <v>1981</v>
      </c>
      <c r="B10" s="22">
        <v>6</v>
      </c>
      <c r="C10" s="23">
        <v>14</v>
      </c>
      <c r="D10" s="24"/>
      <c r="E10" s="25"/>
      <c r="F10" s="24"/>
      <c r="G10" s="25"/>
      <c r="H10" s="24"/>
      <c r="I10" s="25"/>
      <c r="J10" s="22">
        <v>27</v>
      </c>
      <c r="K10" s="23">
        <v>0</v>
      </c>
      <c r="L10" s="22">
        <v>12</v>
      </c>
      <c r="M10" s="23">
        <v>14</v>
      </c>
      <c r="N10" s="24"/>
      <c r="O10" s="25"/>
    </row>
    <row r="11" spans="1:15" ht="17.25" customHeight="1">
      <c r="A11" s="29">
        <f t="shared" si="0"/>
        <v>1982</v>
      </c>
      <c r="B11" s="22">
        <v>21</v>
      </c>
      <c r="C11" s="23">
        <v>0</v>
      </c>
      <c r="D11" s="24"/>
      <c r="E11" s="25"/>
      <c r="F11" s="24"/>
      <c r="G11" s="25"/>
      <c r="H11" s="24"/>
      <c r="I11" s="25"/>
      <c r="J11" s="22">
        <v>35</v>
      </c>
      <c r="K11" s="23">
        <v>7</v>
      </c>
      <c r="L11" s="22">
        <v>29</v>
      </c>
      <c r="M11" s="23">
        <v>11</v>
      </c>
      <c r="N11" s="24"/>
      <c r="O11" s="25"/>
    </row>
    <row r="12" spans="1:15" ht="17.25" customHeight="1">
      <c r="A12" s="29">
        <f t="shared" si="0"/>
        <v>1983</v>
      </c>
      <c r="B12" s="22">
        <v>0</v>
      </c>
      <c r="C12" s="23">
        <v>14</v>
      </c>
      <c r="D12" s="24"/>
      <c r="E12" s="25"/>
      <c r="F12" s="24"/>
      <c r="G12" s="25"/>
      <c r="H12" s="24"/>
      <c r="I12" s="25"/>
      <c r="J12" s="22">
        <v>31</v>
      </c>
      <c r="K12" s="23">
        <v>7</v>
      </c>
      <c r="L12" s="22">
        <v>16</v>
      </c>
      <c r="M12" s="23">
        <v>8</v>
      </c>
      <c r="N12" s="24"/>
      <c r="O12" s="25"/>
    </row>
    <row r="13" spans="1:15" ht="17.25" customHeight="1">
      <c r="A13" s="29">
        <f t="shared" si="0"/>
        <v>1984</v>
      </c>
      <c r="B13" s="22">
        <v>34</v>
      </c>
      <c r="C13" s="23">
        <v>20</v>
      </c>
      <c r="D13" s="24"/>
      <c r="E13" s="25"/>
      <c r="F13" s="24"/>
      <c r="G13" s="25"/>
      <c r="H13" s="24"/>
      <c r="I13" s="25"/>
      <c r="J13" s="22">
        <v>18</v>
      </c>
      <c r="K13" s="23">
        <v>3</v>
      </c>
      <c r="L13" s="22">
        <v>26</v>
      </c>
      <c r="M13" s="23">
        <v>6</v>
      </c>
      <c r="N13" s="24"/>
      <c r="O13" s="25"/>
    </row>
    <row r="14" spans="1:15" ht="17.25" customHeight="1">
      <c r="A14" s="29">
        <f t="shared" si="0"/>
        <v>1985</v>
      </c>
      <c r="B14" s="22">
        <v>20</v>
      </c>
      <c r="C14" s="23">
        <v>7</v>
      </c>
      <c r="D14" s="24"/>
      <c r="E14" s="25"/>
      <c r="F14" s="24"/>
      <c r="G14" s="25"/>
      <c r="H14" s="24"/>
      <c r="I14" s="25"/>
      <c r="J14" s="22">
        <v>15</v>
      </c>
      <c r="K14" s="23">
        <v>14</v>
      </c>
      <c r="L14" s="22">
        <v>0</v>
      </c>
      <c r="M14" s="23">
        <v>19</v>
      </c>
      <c r="N14" s="24"/>
      <c r="O14" s="25"/>
    </row>
    <row r="15" spans="1:15" ht="17.25" customHeight="1">
      <c r="A15" s="29">
        <f t="shared" si="0"/>
        <v>1986</v>
      </c>
      <c r="B15" s="22">
        <v>29</v>
      </c>
      <c r="C15" s="23">
        <v>15</v>
      </c>
      <c r="D15" s="22">
        <v>37</v>
      </c>
      <c r="E15" s="23">
        <v>0</v>
      </c>
      <c r="F15" s="22">
        <v>14</v>
      </c>
      <c r="G15" s="23">
        <v>0</v>
      </c>
      <c r="H15" s="24"/>
      <c r="I15" s="25"/>
      <c r="J15" s="22">
        <v>32</v>
      </c>
      <c r="K15" s="23">
        <v>2</v>
      </c>
      <c r="L15" s="22">
        <v>18</v>
      </c>
      <c r="M15" s="23">
        <v>19</v>
      </c>
      <c r="N15" s="22">
        <v>28</v>
      </c>
      <c r="O15" s="23">
        <v>0</v>
      </c>
    </row>
    <row r="16" spans="1:15" ht="17.25" customHeight="1">
      <c r="A16" s="29">
        <f t="shared" si="0"/>
        <v>1987</v>
      </c>
      <c r="B16" s="22">
        <v>21</v>
      </c>
      <c r="C16" s="23">
        <v>12</v>
      </c>
      <c r="D16" s="22">
        <v>33</v>
      </c>
      <c r="E16" s="23">
        <v>12</v>
      </c>
      <c r="F16" s="22">
        <v>28</v>
      </c>
      <c r="G16" s="23">
        <v>0</v>
      </c>
      <c r="H16" s="24"/>
      <c r="I16" s="25"/>
      <c r="J16" s="22">
        <v>42</v>
      </c>
      <c r="K16" s="23">
        <v>7</v>
      </c>
      <c r="L16" s="22">
        <v>25</v>
      </c>
      <c r="M16" s="23">
        <v>7</v>
      </c>
      <c r="N16" s="22">
        <v>19</v>
      </c>
      <c r="O16" s="23">
        <v>13</v>
      </c>
    </row>
    <row r="17" spans="1:15" ht="17.25" customHeight="1">
      <c r="A17" s="29">
        <f t="shared" si="0"/>
        <v>1988</v>
      </c>
      <c r="B17" s="22">
        <v>35</v>
      </c>
      <c r="C17" s="23">
        <v>22</v>
      </c>
      <c r="D17" s="22">
        <v>20</v>
      </c>
      <c r="E17" s="23">
        <v>12</v>
      </c>
      <c r="F17" s="22">
        <v>14</v>
      </c>
      <c r="G17" s="23">
        <v>42</v>
      </c>
      <c r="H17" s="24"/>
      <c r="I17" s="25"/>
      <c r="J17" s="22">
        <v>28</v>
      </c>
      <c r="K17" s="23">
        <v>6</v>
      </c>
      <c r="L17" s="22">
        <v>14</v>
      </c>
      <c r="M17" s="23">
        <v>0</v>
      </c>
      <c r="N17" s="22">
        <v>0</v>
      </c>
      <c r="O17" s="23">
        <v>24</v>
      </c>
    </row>
    <row r="18" spans="1:15" ht="17.25" customHeight="1">
      <c r="A18" s="29">
        <f t="shared" si="0"/>
        <v>1989</v>
      </c>
      <c r="B18" s="22">
        <v>55</v>
      </c>
      <c r="C18" s="23">
        <v>6</v>
      </c>
      <c r="D18" s="22">
        <v>27</v>
      </c>
      <c r="E18" s="23">
        <v>14</v>
      </c>
      <c r="F18" s="22">
        <v>15</v>
      </c>
      <c r="G18" s="23">
        <v>24</v>
      </c>
      <c r="H18" s="24"/>
      <c r="I18" s="25"/>
      <c r="J18" s="22">
        <v>41</v>
      </c>
      <c r="K18" s="23">
        <v>12</v>
      </c>
      <c r="L18" s="22">
        <v>36</v>
      </c>
      <c r="M18" s="23">
        <v>2</v>
      </c>
      <c r="N18" s="22">
        <v>10</v>
      </c>
      <c r="O18" s="23">
        <v>24</v>
      </c>
    </row>
    <row r="19" spans="1:15" ht="17.25" customHeight="1">
      <c r="A19" s="29">
        <f t="shared" si="0"/>
        <v>1990</v>
      </c>
      <c r="B19" s="22">
        <v>26</v>
      </c>
      <c r="C19" s="23">
        <v>28</v>
      </c>
      <c r="D19" s="22">
        <v>18</v>
      </c>
      <c r="E19" s="23">
        <v>6</v>
      </c>
      <c r="F19" s="22">
        <v>44</v>
      </c>
      <c r="G19" s="23">
        <v>16</v>
      </c>
      <c r="H19" s="24"/>
      <c r="I19" s="25"/>
      <c r="J19" s="22">
        <v>27</v>
      </c>
      <c r="K19" s="23">
        <v>13</v>
      </c>
      <c r="L19" s="22">
        <v>47</v>
      </c>
      <c r="M19" s="23">
        <v>7</v>
      </c>
      <c r="N19" s="22">
        <v>13</v>
      </c>
      <c r="O19" s="23">
        <v>21</v>
      </c>
    </row>
    <row r="20" spans="1:15" ht="17.25" customHeight="1">
      <c r="A20" s="29">
        <f t="shared" si="0"/>
        <v>1991</v>
      </c>
      <c r="B20" s="22">
        <v>33</v>
      </c>
      <c r="C20" s="23">
        <v>6</v>
      </c>
      <c r="D20" s="22">
        <v>34</v>
      </c>
      <c r="E20" s="23">
        <v>13</v>
      </c>
      <c r="F20" s="22">
        <v>27</v>
      </c>
      <c r="G20" s="23">
        <v>0</v>
      </c>
      <c r="H20" s="24"/>
      <c r="I20" s="25"/>
      <c r="J20" s="22">
        <v>20</v>
      </c>
      <c r="K20" s="23">
        <v>7</v>
      </c>
      <c r="L20" s="22">
        <v>41</v>
      </c>
      <c r="M20" s="23">
        <v>0</v>
      </c>
      <c r="N20" s="22">
        <v>14</v>
      </c>
      <c r="O20" s="23">
        <v>0</v>
      </c>
    </row>
    <row r="21" spans="1:15" ht="17.25" customHeight="1">
      <c r="A21" s="29">
        <f t="shared" si="0"/>
        <v>1992</v>
      </c>
      <c r="B21" s="22">
        <v>33</v>
      </c>
      <c r="C21" s="23">
        <v>9</v>
      </c>
      <c r="D21" s="22">
        <v>40</v>
      </c>
      <c r="E21" s="23">
        <v>22</v>
      </c>
      <c r="F21" s="22">
        <v>25</v>
      </c>
      <c r="G21" s="23">
        <v>14</v>
      </c>
      <c r="H21" s="24"/>
      <c r="I21" s="25"/>
      <c r="J21" s="22">
        <v>20</v>
      </c>
      <c r="K21" s="23">
        <v>9</v>
      </c>
      <c r="L21" s="22">
        <v>44</v>
      </c>
      <c r="M21" s="23">
        <v>7</v>
      </c>
      <c r="N21" s="22">
        <v>31</v>
      </c>
      <c r="O21" s="23">
        <v>0</v>
      </c>
    </row>
    <row r="22" spans="1:15" ht="17.25" customHeight="1">
      <c r="A22" s="29">
        <f t="shared" si="0"/>
        <v>1993</v>
      </c>
      <c r="B22" s="22">
        <v>21</v>
      </c>
      <c r="C22" s="23">
        <v>20</v>
      </c>
      <c r="D22" s="22">
        <v>36</v>
      </c>
      <c r="E22" s="23">
        <v>18</v>
      </c>
      <c r="F22" s="22">
        <v>23</v>
      </c>
      <c r="G22" s="23">
        <v>22</v>
      </c>
      <c r="H22" s="24"/>
      <c r="I22" s="25"/>
      <c r="J22" s="22">
        <v>36</v>
      </c>
      <c r="K22" s="23">
        <v>28</v>
      </c>
      <c r="L22" s="22">
        <v>20</v>
      </c>
      <c r="M22" s="23">
        <v>7</v>
      </c>
      <c r="N22" s="22">
        <v>34</v>
      </c>
      <c r="O22" s="23">
        <v>7</v>
      </c>
    </row>
    <row r="23" spans="1:15" ht="17.25" customHeight="1">
      <c r="A23" s="29">
        <f t="shared" si="0"/>
        <v>1994</v>
      </c>
      <c r="B23" s="22">
        <v>28</v>
      </c>
      <c r="C23" s="23">
        <v>8</v>
      </c>
      <c r="D23" s="22">
        <v>22</v>
      </c>
      <c r="E23" s="23">
        <v>16</v>
      </c>
      <c r="F23" s="22">
        <v>7</v>
      </c>
      <c r="G23" s="23">
        <v>43</v>
      </c>
      <c r="H23" s="22">
        <v>49</v>
      </c>
      <c r="I23" s="23">
        <v>6</v>
      </c>
      <c r="J23" s="22">
        <v>24</v>
      </c>
      <c r="K23" s="23">
        <v>14</v>
      </c>
      <c r="L23" s="22">
        <v>41</v>
      </c>
      <c r="M23" s="23">
        <v>0</v>
      </c>
      <c r="N23" s="22">
        <v>33</v>
      </c>
      <c r="O23" s="23">
        <v>6</v>
      </c>
    </row>
    <row r="24" spans="1:15" ht="17.25" customHeight="1">
      <c r="A24" s="29">
        <f t="shared" si="0"/>
        <v>1995</v>
      </c>
      <c r="B24" s="22">
        <v>17</v>
      </c>
      <c r="C24" s="23">
        <v>7</v>
      </c>
      <c r="D24" s="22">
        <v>20</v>
      </c>
      <c r="E24" s="23">
        <v>8</v>
      </c>
      <c r="F24" s="22">
        <v>24</v>
      </c>
      <c r="G24" s="23">
        <v>12</v>
      </c>
      <c r="H24" s="22">
        <v>20</v>
      </c>
      <c r="I24" s="23">
        <v>0</v>
      </c>
      <c r="J24" s="22">
        <v>20</v>
      </c>
      <c r="K24" s="23">
        <v>7</v>
      </c>
      <c r="L24" s="22">
        <v>50</v>
      </c>
      <c r="M24" s="23">
        <v>0</v>
      </c>
      <c r="N24" s="22">
        <v>21</v>
      </c>
      <c r="O24" s="23">
        <v>0</v>
      </c>
    </row>
    <row r="25" spans="1:15" ht="17.25" customHeight="1">
      <c r="A25" s="29">
        <f>A24+1</f>
        <v>1996</v>
      </c>
      <c r="B25" s="22">
        <v>14</v>
      </c>
      <c r="C25" s="23">
        <v>6</v>
      </c>
      <c r="D25" s="22">
        <v>38</v>
      </c>
      <c r="E25" s="23">
        <v>0</v>
      </c>
      <c r="F25" s="22" t="s">
        <v>98</v>
      </c>
      <c r="G25" s="23" t="s">
        <v>99</v>
      </c>
      <c r="H25" s="22">
        <v>41</v>
      </c>
      <c r="I25" s="23">
        <v>26</v>
      </c>
      <c r="J25" s="22">
        <v>19</v>
      </c>
      <c r="K25" s="23">
        <v>24</v>
      </c>
      <c r="L25" s="22">
        <v>31</v>
      </c>
      <c r="M25" s="23">
        <v>0</v>
      </c>
      <c r="N25" s="22">
        <v>28</v>
      </c>
      <c r="O25" s="23">
        <v>20</v>
      </c>
    </row>
    <row r="26" spans="1:15" ht="17.25" customHeight="1">
      <c r="A26" s="29">
        <f>A25+1</f>
        <v>1997</v>
      </c>
      <c r="B26" s="22">
        <v>21</v>
      </c>
      <c r="C26" s="23">
        <v>34</v>
      </c>
      <c r="D26" s="22">
        <v>39</v>
      </c>
      <c r="E26" s="23">
        <v>7</v>
      </c>
      <c r="F26" s="22">
        <v>21</v>
      </c>
      <c r="G26" s="23">
        <v>20</v>
      </c>
      <c r="H26" s="22">
        <v>35</v>
      </c>
      <c r="I26" s="23">
        <v>24</v>
      </c>
      <c r="J26" s="22">
        <v>21</v>
      </c>
      <c r="K26" s="23">
        <v>7</v>
      </c>
      <c r="L26" s="22">
        <v>35</v>
      </c>
      <c r="M26" s="23">
        <v>14</v>
      </c>
      <c r="N26" s="22">
        <v>35</v>
      </c>
      <c r="O26" s="23">
        <v>16</v>
      </c>
    </row>
    <row r="27" spans="1:15" ht="17.25" customHeight="1">
      <c r="A27" s="29">
        <f>A26+1</f>
        <v>1998</v>
      </c>
      <c r="B27" s="22">
        <v>17</v>
      </c>
      <c r="C27" s="23">
        <v>7</v>
      </c>
      <c r="D27" s="22">
        <v>34</v>
      </c>
      <c r="E27" s="23">
        <v>7</v>
      </c>
      <c r="F27" s="22">
        <v>14</v>
      </c>
      <c r="G27" s="23">
        <v>32</v>
      </c>
      <c r="H27" s="22">
        <v>35</v>
      </c>
      <c r="I27" s="23">
        <v>27</v>
      </c>
      <c r="J27" s="22">
        <v>38</v>
      </c>
      <c r="K27" s="23">
        <v>21</v>
      </c>
      <c r="L27" s="22">
        <v>27</v>
      </c>
      <c r="M27" s="23">
        <v>7</v>
      </c>
      <c r="N27" s="22">
        <v>14</v>
      </c>
      <c r="O27" s="23">
        <v>51</v>
      </c>
    </row>
    <row r="28" spans="1:15" ht="17.25" customHeight="1">
      <c r="A28" s="29">
        <v>1999</v>
      </c>
      <c r="B28" s="22">
        <v>40</v>
      </c>
      <c r="C28" s="23">
        <v>6</v>
      </c>
      <c r="D28" s="22">
        <v>29</v>
      </c>
      <c r="E28" s="23">
        <v>26</v>
      </c>
      <c r="F28" s="22">
        <v>16</v>
      </c>
      <c r="G28" s="23">
        <v>14</v>
      </c>
      <c r="H28" s="22">
        <v>35</v>
      </c>
      <c r="I28" s="23">
        <v>14</v>
      </c>
      <c r="J28" s="22">
        <v>38</v>
      </c>
      <c r="K28" s="23">
        <v>7</v>
      </c>
      <c r="L28" s="22">
        <v>24</v>
      </c>
      <c r="M28" s="23">
        <v>0</v>
      </c>
      <c r="N28" s="22">
        <v>33</v>
      </c>
      <c r="O28" s="23">
        <v>7</v>
      </c>
    </row>
    <row r="29" spans="1:15" ht="17.25" customHeight="1">
      <c r="A29" s="29">
        <v>2000</v>
      </c>
      <c r="B29" s="22">
        <v>30</v>
      </c>
      <c r="C29" s="23">
        <v>8</v>
      </c>
      <c r="D29" s="22">
        <v>26</v>
      </c>
      <c r="E29" s="23">
        <v>0</v>
      </c>
      <c r="F29" s="22">
        <v>52</v>
      </c>
      <c r="G29" s="23">
        <v>40</v>
      </c>
      <c r="H29" s="22">
        <v>20</v>
      </c>
      <c r="I29" s="23">
        <v>21</v>
      </c>
      <c r="J29" s="22">
        <v>40</v>
      </c>
      <c r="K29" s="23">
        <v>3</v>
      </c>
      <c r="L29" s="22">
        <v>57</v>
      </c>
      <c r="M29" s="23">
        <v>7</v>
      </c>
      <c r="N29" s="22">
        <v>30</v>
      </c>
      <c r="O29" s="23">
        <v>0</v>
      </c>
    </row>
    <row r="30" spans="1:15" ht="17.25" customHeight="1">
      <c r="A30" s="29">
        <v>2001</v>
      </c>
      <c r="B30" s="22">
        <v>29</v>
      </c>
      <c r="C30" s="23">
        <v>0</v>
      </c>
      <c r="D30" s="22">
        <v>41</v>
      </c>
      <c r="E30" s="23">
        <v>6</v>
      </c>
      <c r="F30" s="22">
        <v>20</v>
      </c>
      <c r="G30" s="23">
        <v>8</v>
      </c>
      <c r="H30" s="22">
        <v>22</v>
      </c>
      <c r="I30" s="23">
        <v>10</v>
      </c>
      <c r="J30" s="22">
        <v>39</v>
      </c>
      <c r="K30" s="23">
        <v>15</v>
      </c>
      <c r="L30" s="22">
        <v>49</v>
      </c>
      <c r="M30" s="23">
        <v>0</v>
      </c>
      <c r="N30" s="22">
        <v>38</v>
      </c>
      <c r="O30" s="23">
        <v>13</v>
      </c>
    </row>
    <row r="31" spans="1:15" ht="17.25" customHeight="1">
      <c r="A31" s="62">
        <v>2002</v>
      </c>
      <c r="B31" s="22">
        <v>56</v>
      </c>
      <c r="C31" s="23">
        <v>6</v>
      </c>
      <c r="D31" s="22">
        <v>67</v>
      </c>
      <c r="E31" s="23">
        <v>12</v>
      </c>
      <c r="F31" s="22">
        <v>38</v>
      </c>
      <c r="G31" s="23">
        <v>0</v>
      </c>
      <c r="H31" s="22">
        <v>24</v>
      </c>
      <c r="I31" s="23">
        <v>0</v>
      </c>
      <c r="J31" s="22">
        <v>35</v>
      </c>
      <c r="K31" s="23">
        <v>3</v>
      </c>
      <c r="L31" s="22">
        <v>17</v>
      </c>
      <c r="M31" s="23">
        <v>0</v>
      </c>
      <c r="N31" s="22">
        <v>27</v>
      </c>
      <c r="O31" s="23">
        <v>14</v>
      </c>
    </row>
    <row r="32" spans="1:15" ht="17.25" customHeight="1">
      <c r="A32" s="62">
        <v>2003</v>
      </c>
      <c r="B32" s="22">
        <v>17</v>
      </c>
      <c r="C32" s="23">
        <v>0</v>
      </c>
      <c r="D32" s="22">
        <v>28</v>
      </c>
      <c r="E32" s="23">
        <v>6</v>
      </c>
      <c r="F32" s="22">
        <v>15</v>
      </c>
      <c r="G32" s="23">
        <v>8</v>
      </c>
      <c r="H32" s="22">
        <v>58</v>
      </c>
      <c r="I32" s="23">
        <v>0</v>
      </c>
      <c r="J32" s="22">
        <v>7</v>
      </c>
      <c r="K32" s="23">
        <v>14</v>
      </c>
      <c r="L32" s="22">
        <v>17</v>
      </c>
      <c r="M32" s="23">
        <v>0</v>
      </c>
      <c r="N32" s="22">
        <v>14</v>
      </c>
      <c r="O32" s="23">
        <v>13</v>
      </c>
    </row>
    <row r="33" spans="1:15" ht="17.25" customHeight="1">
      <c r="A33" s="62">
        <v>2004</v>
      </c>
      <c r="B33" s="22">
        <v>16</v>
      </c>
      <c r="C33" s="23">
        <v>15</v>
      </c>
      <c r="D33" s="22">
        <v>58</v>
      </c>
      <c r="E33" s="23">
        <v>0</v>
      </c>
      <c r="F33" s="22">
        <v>37</v>
      </c>
      <c r="G33" s="23">
        <v>0</v>
      </c>
      <c r="H33" s="22">
        <v>36</v>
      </c>
      <c r="I33" s="23">
        <v>0</v>
      </c>
      <c r="J33" s="22">
        <v>21</v>
      </c>
      <c r="K33" s="23">
        <v>13</v>
      </c>
      <c r="L33" s="22">
        <v>41</v>
      </c>
      <c r="M33" s="23">
        <v>7</v>
      </c>
      <c r="N33" s="22">
        <v>72</v>
      </c>
      <c r="O33" s="23">
        <v>0</v>
      </c>
    </row>
    <row r="34" spans="1:15" ht="17.25" customHeight="1">
      <c r="A34" s="62">
        <v>2005</v>
      </c>
      <c r="B34" s="22">
        <v>29</v>
      </c>
      <c r="C34" s="23">
        <v>0</v>
      </c>
      <c r="D34" s="22">
        <v>59</v>
      </c>
      <c r="E34" s="23">
        <v>12</v>
      </c>
      <c r="F34" s="22">
        <v>14</v>
      </c>
      <c r="G34" s="23">
        <v>6</v>
      </c>
      <c r="H34" s="22">
        <v>41</v>
      </c>
      <c r="I34" s="23">
        <v>6</v>
      </c>
      <c r="J34" s="22">
        <v>6</v>
      </c>
      <c r="K34" s="23">
        <v>0</v>
      </c>
      <c r="L34" s="22">
        <v>42</v>
      </c>
      <c r="M34" s="23">
        <v>0</v>
      </c>
      <c r="N34" s="22">
        <v>58</v>
      </c>
      <c r="O34" s="23">
        <v>6</v>
      </c>
    </row>
    <row r="35" spans="1:15" ht="17.25" customHeight="1">
      <c r="A35" s="62">
        <v>2006</v>
      </c>
      <c r="B35" s="22">
        <v>17</v>
      </c>
      <c r="C35" s="23">
        <v>0</v>
      </c>
      <c r="D35" s="22">
        <v>55</v>
      </c>
      <c r="E35" s="23">
        <v>6</v>
      </c>
      <c r="F35" s="22">
        <v>13</v>
      </c>
      <c r="G35" s="23">
        <v>14</v>
      </c>
      <c r="H35" s="22">
        <v>50</v>
      </c>
      <c r="I35" s="23">
        <v>18</v>
      </c>
      <c r="J35" s="22">
        <v>35</v>
      </c>
      <c r="K35" s="23">
        <v>7</v>
      </c>
      <c r="L35" s="22">
        <v>42</v>
      </c>
      <c r="M35" s="23">
        <v>7</v>
      </c>
      <c r="N35" s="22">
        <v>48</v>
      </c>
      <c r="O35" s="23">
        <v>6</v>
      </c>
    </row>
    <row r="36" spans="1:15" ht="17.25" customHeight="1">
      <c r="A36" s="62">
        <v>2007</v>
      </c>
      <c r="B36" s="22">
        <v>49</v>
      </c>
      <c r="C36" s="23">
        <v>14</v>
      </c>
      <c r="D36" s="22">
        <v>33</v>
      </c>
      <c r="E36" s="23">
        <v>6</v>
      </c>
      <c r="F36" s="22">
        <v>30</v>
      </c>
      <c r="G36" s="23">
        <v>12</v>
      </c>
      <c r="H36" s="22">
        <v>20</v>
      </c>
      <c r="I36" s="23">
        <v>13</v>
      </c>
      <c r="J36" s="22">
        <v>28</v>
      </c>
      <c r="K36" s="23">
        <v>10</v>
      </c>
      <c r="L36" s="22">
        <v>38</v>
      </c>
      <c r="M36" s="23">
        <v>0</v>
      </c>
      <c r="N36" s="22">
        <v>22</v>
      </c>
      <c r="O36" s="23">
        <v>7</v>
      </c>
    </row>
    <row r="37" spans="1:15" ht="9.75" customHeight="1">
      <c r="A37" s="31"/>
      <c r="B37" s="22"/>
      <c r="C37" s="23"/>
      <c r="D37" s="24"/>
      <c r="E37" s="25"/>
      <c r="F37" s="24"/>
      <c r="G37" s="25"/>
      <c r="H37" s="24"/>
      <c r="I37" s="25"/>
      <c r="J37" s="24"/>
      <c r="K37" s="25"/>
      <c r="L37" s="24"/>
      <c r="M37" s="25"/>
      <c r="N37" s="24"/>
      <c r="O37" s="25"/>
    </row>
    <row r="38" spans="1:15" ht="18" customHeight="1">
      <c r="A38" s="31" t="s">
        <v>100</v>
      </c>
      <c r="B38" s="22"/>
      <c r="C38" s="23"/>
      <c r="D38" s="24"/>
      <c r="E38" s="25"/>
      <c r="F38" s="24"/>
      <c r="G38" s="25"/>
      <c r="H38" s="24"/>
      <c r="I38" s="25"/>
      <c r="J38" s="24"/>
      <c r="K38" s="25"/>
      <c r="L38" s="24"/>
      <c r="M38" s="25"/>
      <c r="N38" s="24"/>
      <c r="O38" s="25"/>
    </row>
    <row r="39" spans="1:15" ht="17.25" customHeight="1">
      <c r="A39" s="29">
        <v>1986</v>
      </c>
      <c r="B39" s="22">
        <v>7</v>
      </c>
      <c r="C39" s="23">
        <v>9</v>
      </c>
      <c r="D39" s="24"/>
      <c r="E39" s="25"/>
      <c r="F39" s="24"/>
      <c r="G39" s="25"/>
      <c r="H39" s="24"/>
      <c r="I39" s="25"/>
      <c r="J39" s="24"/>
      <c r="K39" s="25"/>
      <c r="L39" s="24"/>
      <c r="M39" s="25"/>
      <c r="N39" s="22"/>
      <c r="O39" s="23"/>
    </row>
    <row r="40" spans="1:15" ht="17.25" customHeight="1">
      <c r="A40" s="29">
        <v>1990</v>
      </c>
      <c r="B40" s="22"/>
      <c r="C40" s="23"/>
      <c r="D40" s="24"/>
      <c r="E40" s="25"/>
      <c r="F40" s="24"/>
      <c r="G40" s="25"/>
      <c r="H40" s="24"/>
      <c r="I40" s="25"/>
      <c r="J40" s="24"/>
      <c r="K40" s="25"/>
      <c r="L40" s="24"/>
      <c r="M40" s="25"/>
      <c r="N40" s="22">
        <v>21</v>
      </c>
      <c r="O40" s="23">
        <v>18</v>
      </c>
    </row>
    <row r="41" spans="1:15" ht="17.25" customHeight="1">
      <c r="A41" s="29">
        <v>1994</v>
      </c>
      <c r="B41" s="22">
        <v>17</v>
      </c>
      <c r="C41" s="23">
        <v>14</v>
      </c>
      <c r="D41" s="24"/>
      <c r="E41" s="25"/>
      <c r="F41" s="24"/>
      <c r="G41" s="25"/>
      <c r="H41" s="24"/>
      <c r="I41" s="25"/>
      <c r="J41" s="24"/>
      <c r="K41" s="25"/>
      <c r="L41" s="24"/>
      <c r="M41" s="25"/>
      <c r="N41" s="24"/>
      <c r="O41" s="25"/>
    </row>
    <row r="42" spans="1:15" ht="8.25" customHeight="1" thickBot="1">
      <c r="A42" s="30"/>
      <c r="B42" s="24"/>
      <c r="C42" s="25"/>
      <c r="D42" s="24"/>
      <c r="E42" s="25"/>
      <c r="F42" s="24"/>
      <c r="G42" s="25"/>
      <c r="H42" s="24"/>
      <c r="I42" s="25"/>
      <c r="J42" s="24"/>
      <c r="K42" s="25"/>
      <c r="L42" s="24"/>
      <c r="M42" s="25"/>
      <c r="N42" s="24"/>
      <c r="O42" s="25"/>
    </row>
    <row r="43" spans="1:15" ht="18" customHeight="1" thickBot="1">
      <c r="A43" s="35" t="s">
        <v>101</v>
      </c>
      <c r="B43" s="36" t="s">
        <v>188</v>
      </c>
      <c r="C43" s="37"/>
      <c r="D43" s="36" t="s">
        <v>189</v>
      </c>
      <c r="E43" s="37"/>
      <c r="F43" s="36" t="s">
        <v>190</v>
      </c>
      <c r="G43" s="37"/>
      <c r="H43" s="36" t="s">
        <v>191</v>
      </c>
      <c r="I43" s="37"/>
      <c r="J43" s="36" t="s">
        <v>192</v>
      </c>
      <c r="K43" s="37"/>
      <c r="L43" s="36" t="s">
        <v>193</v>
      </c>
      <c r="M43" s="37"/>
      <c r="N43" s="36" t="s">
        <v>194</v>
      </c>
      <c r="O43" s="37"/>
    </row>
    <row r="44" ht="14.25" customHeight="1">
      <c r="A44" t="s">
        <v>102</v>
      </c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</sheetData>
  <printOptions/>
  <pageMargins left="0.75" right="0.5" top="0.5" bottom="0.25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06">
      <selection activeCell="B135" sqref="B135:C135"/>
    </sheetView>
  </sheetViews>
  <sheetFormatPr defaultColWidth="9.33203125" defaultRowHeight="12.75"/>
  <cols>
    <col min="1" max="1" width="17.16015625" style="0" customWidth="1"/>
    <col min="2" max="3" width="6.83203125" style="0" customWidth="1"/>
    <col min="4" max="4" width="3" style="0" customWidth="1"/>
    <col min="5" max="5" width="17.5" style="0" customWidth="1"/>
    <col min="6" max="7" width="6.83203125" style="0" customWidth="1"/>
    <col min="8" max="8" width="3" style="0" customWidth="1"/>
    <col min="9" max="9" width="18.66015625" style="0" customWidth="1"/>
    <col min="10" max="10" width="6.83203125" style="0" customWidth="1"/>
    <col min="11" max="11" width="7.5" style="0" customWidth="1"/>
  </cols>
  <sheetData>
    <row r="1" spans="1:11" ht="33.75">
      <c r="A1" s="60" t="s">
        <v>103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2.75" customHeight="1">
      <c r="A2" s="52"/>
      <c r="B2" s="4"/>
      <c r="C2" s="4"/>
      <c r="D2" s="4"/>
      <c r="E2" s="4"/>
      <c r="F2" s="4"/>
      <c r="G2" s="4"/>
      <c r="H2" s="4"/>
      <c r="I2" s="4"/>
      <c r="J2" s="4"/>
      <c r="K2" s="4"/>
    </row>
    <row r="4" spans="1:11" s="53" customFormat="1" ht="16.5" customHeight="1">
      <c r="A4" s="53">
        <v>1978</v>
      </c>
      <c r="B4" s="54" t="s">
        <v>104</v>
      </c>
      <c r="C4" s="55"/>
      <c r="E4" s="56" t="s">
        <v>105</v>
      </c>
      <c r="F4"/>
      <c r="I4" s="53">
        <v>1980</v>
      </c>
      <c r="J4" s="54" t="s">
        <v>106</v>
      </c>
      <c r="K4" s="55"/>
    </row>
    <row r="5" spans="2:11" ht="13.5">
      <c r="B5" s="57" t="s">
        <v>107</v>
      </c>
      <c r="C5" s="57" t="s">
        <v>108</v>
      </c>
      <c r="F5" s="57" t="s">
        <v>107</v>
      </c>
      <c r="G5" s="57" t="s">
        <v>108</v>
      </c>
      <c r="J5" s="57" t="s">
        <v>107</v>
      </c>
      <c r="K5" s="57" t="s">
        <v>108</v>
      </c>
    </row>
    <row r="6" spans="1:11" ht="12.75">
      <c r="A6" t="s">
        <v>15</v>
      </c>
      <c r="B6" s="1">
        <v>6</v>
      </c>
      <c r="C6" s="1">
        <v>14</v>
      </c>
      <c r="E6" t="s">
        <v>11</v>
      </c>
      <c r="F6" s="1">
        <v>19</v>
      </c>
      <c r="G6" s="1">
        <v>3</v>
      </c>
      <c r="I6" t="s">
        <v>37</v>
      </c>
      <c r="J6" s="1">
        <v>20</v>
      </c>
      <c r="K6" s="1">
        <v>6</v>
      </c>
    </row>
    <row r="7" spans="1:11" ht="12.75">
      <c r="A7" t="s">
        <v>23</v>
      </c>
      <c r="B7" s="1">
        <v>33</v>
      </c>
      <c r="C7" s="1">
        <v>0</v>
      </c>
      <c r="E7" t="s">
        <v>36</v>
      </c>
      <c r="F7" s="1">
        <v>35</v>
      </c>
      <c r="G7" s="1">
        <v>3</v>
      </c>
      <c r="I7" t="s">
        <v>34</v>
      </c>
      <c r="J7" s="1">
        <v>14</v>
      </c>
      <c r="K7" s="1">
        <v>0</v>
      </c>
    </row>
    <row r="8" spans="1:11" ht="12.75">
      <c r="A8" t="s">
        <v>37</v>
      </c>
      <c r="B8" s="1">
        <v>0</v>
      </c>
      <c r="C8" s="1">
        <v>32</v>
      </c>
      <c r="E8" t="s">
        <v>15</v>
      </c>
      <c r="F8" s="1">
        <v>0</v>
      </c>
      <c r="G8" s="1">
        <v>0</v>
      </c>
      <c r="I8" t="s">
        <v>32</v>
      </c>
      <c r="J8" s="1">
        <v>20</v>
      </c>
      <c r="K8" s="1">
        <v>15</v>
      </c>
    </row>
    <row r="9" spans="1:11" ht="12.75">
      <c r="A9" t="s">
        <v>13</v>
      </c>
      <c r="B9" s="1">
        <v>15</v>
      </c>
      <c r="C9" s="1">
        <v>7</v>
      </c>
      <c r="E9" t="s">
        <v>23</v>
      </c>
      <c r="F9" s="1">
        <v>22</v>
      </c>
      <c r="G9" s="1">
        <v>6</v>
      </c>
      <c r="I9" t="s">
        <v>16</v>
      </c>
      <c r="J9" s="1">
        <v>35</v>
      </c>
      <c r="K9" s="1">
        <v>0</v>
      </c>
    </row>
    <row r="10" spans="1:11" ht="12.75">
      <c r="A10" t="s">
        <v>14</v>
      </c>
      <c r="B10" s="1">
        <v>16</v>
      </c>
      <c r="C10" s="1">
        <v>18</v>
      </c>
      <c r="E10" t="s">
        <v>37</v>
      </c>
      <c r="F10" s="1">
        <v>7</v>
      </c>
      <c r="G10" s="1">
        <v>0</v>
      </c>
      <c r="I10" t="s">
        <v>15</v>
      </c>
      <c r="J10" s="1">
        <v>35</v>
      </c>
      <c r="K10" s="1">
        <v>12</v>
      </c>
    </row>
    <row r="11" spans="1:11" ht="12.75">
      <c r="A11" t="s">
        <v>43</v>
      </c>
      <c r="B11" s="1">
        <v>33</v>
      </c>
      <c r="C11" s="1">
        <v>15</v>
      </c>
      <c r="E11" t="s">
        <v>13</v>
      </c>
      <c r="F11" s="1">
        <v>22</v>
      </c>
      <c r="G11" s="1">
        <v>14</v>
      </c>
      <c r="I11" t="s">
        <v>33</v>
      </c>
      <c r="J11" s="1">
        <v>24</v>
      </c>
      <c r="K11" s="1">
        <v>6</v>
      </c>
    </row>
    <row r="12" spans="1:11" ht="12.75">
      <c r="A12" t="s">
        <v>32</v>
      </c>
      <c r="B12" s="1">
        <v>13</v>
      </c>
      <c r="C12" s="1">
        <v>7</v>
      </c>
      <c r="E12" t="s">
        <v>14</v>
      </c>
      <c r="F12" s="1">
        <v>23</v>
      </c>
      <c r="G12" s="1">
        <v>0</v>
      </c>
      <c r="I12" t="s">
        <v>41</v>
      </c>
      <c r="J12" s="1">
        <v>20</v>
      </c>
      <c r="K12" s="1">
        <v>6</v>
      </c>
    </row>
    <row r="13" spans="1:11" ht="12.75">
      <c r="A13" t="s">
        <v>38</v>
      </c>
      <c r="B13" s="1">
        <v>52</v>
      </c>
      <c r="C13" s="1">
        <v>0</v>
      </c>
      <c r="E13" t="s">
        <v>43</v>
      </c>
      <c r="F13" s="1">
        <v>48</v>
      </c>
      <c r="G13" s="1">
        <v>0</v>
      </c>
      <c r="I13" t="s">
        <v>31</v>
      </c>
      <c r="J13" s="1">
        <v>14</v>
      </c>
      <c r="K13" s="1">
        <v>9</v>
      </c>
    </row>
    <row r="14" spans="2:11" ht="12.75">
      <c r="B14">
        <f>SUM(B6:B13)</f>
        <v>168</v>
      </c>
      <c r="C14">
        <f>SUM(C6:C13)</f>
        <v>93</v>
      </c>
      <c r="E14" t="s">
        <v>32</v>
      </c>
      <c r="F14" s="1">
        <v>6</v>
      </c>
      <c r="G14" s="1">
        <v>7</v>
      </c>
      <c r="I14" t="s">
        <v>45</v>
      </c>
      <c r="J14" s="1">
        <v>0</v>
      </c>
      <c r="K14" s="1">
        <v>0</v>
      </c>
    </row>
    <row r="15" spans="5:11" ht="12.75">
      <c r="E15" t="s">
        <v>38</v>
      </c>
      <c r="F15" s="1">
        <v>53</v>
      </c>
      <c r="G15" s="1">
        <v>0</v>
      </c>
      <c r="I15" t="s">
        <v>46</v>
      </c>
      <c r="J15" s="1">
        <v>19</v>
      </c>
      <c r="K15" s="1">
        <v>21</v>
      </c>
    </row>
    <row r="16" spans="5:11" ht="12.75">
      <c r="E16" t="s">
        <v>109</v>
      </c>
      <c r="F16" s="1">
        <v>6</v>
      </c>
      <c r="G16" s="1">
        <v>45</v>
      </c>
      <c r="J16">
        <f>SUM(J6:J15)</f>
        <v>201</v>
      </c>
      <c r="K16">
        <f>SUM(K6:K15)</f>
        <v>75</v>
      </c>
    </row>
    <row r="17" spans="6:7" ht="12.75">
      <c r="F17" s="1">
        <f>SUM(F6:F16)</f>
        <v>241</v>
      </c>
      <c r="G17" s="1">
        <f>SUM(G6:G16)</f>
        <v>78</v>
      </c>
    </row>
    <row r="20" spans="1:11" ht="18.75">
      <c r="A20" s="53">
        <v>1981</v>
      </c>
      <c r="B20" s="54" t="s">
        <v>110</v>
      </c>
      <c r="C20" s="55"/>
      <c r="D20" s="53"/>
      <c r="E20" s="58">
        <v>1982</v>
      </c>
      <c r="F20" s="54" t="s">
        <v>111</v>
      </c>
      <c r="G20" s="55"/>
      <c r="H20" s="53"/>
      <c r="I20" s="53">
        <v>1983</v>
      </c>
      <c r="J20" s="54" t="s">
        <v>112</v>
      </c>
      <c r="K20" s="55"/>
    </row>
    <row r="21" spans="2:11" ht="13.5">
      <c r="B21" s="57" t="s">
        <v>107</v>
      </c>
      <c r="C21" s="57" t="s">
        <v>108</v>
      </c>
      <c r="F21" s="57" t="s">
        <v>107</v>
      </c>
      <c r="G21" s="57" t="s">
        <v>108</v>
      </c>
      <c r="J21" s="57" t="s">
        <v>107</v>
      </c>
      <c r="K21" s="57" t="s">
        <v>108</v>
      </c>
    </row>
    <row r="22" spans="1:11" ht="12.75">
      <c r="A22" t="s">
        <v>37</v>
      </c>
      <c r="B22" s="1">
        <v>6</v>
      </c>
      <c r="C22" s="1">
        <v>14</v>
      </c>
      <c r="E22" t="s">
        <v>15</v>
      </c>
      <c r="F22" s="1">
        <v>21</v>
      </c>
      <c r="G22" s="1">
        <v>0</v>
      </c>
      <c r="I22" t="s">
        <v>15</v>
      </c>
      <c r="J22" s="1">
        <v>0</v>
      </c>
      <c r="K22" s="1">
        <v>14</v>
      </c>
    </row>
    <row r="23" spans="1:11" ht="12.75">
      <c r="A23" t="s">
        <v>34</v>
      </c>
      <c r="B23" s="1">
        <v>12</v>
      </c>
      <c r="C23" s="1">
        <v>14</v>
      </c>
      <c r="E23" t="s">
        <v>32</v>
      </c>
      <c r="F23" s="1">
        <v>13</v>
      </c>
      <c r="G23" s="1">
        <v>8</v>
      </c>
      <c r="I23" t="s">
        <v>32</v>
      </c>
      <c r="J23" s="1">
        <v>33</v>
      </c>
      <c r="K23" s="1">
        <v>8</v>
      </c>
    </row>
    <row r="24" spans="1:11" ht="12.75">
      <c r="A24" t="s">
        <v>32</v>
      </c>
      <c r="B24" s="1">
        <v>14</v>
      </c>
      <c r="C24" s="1">
        <v>13</v>
      </c>
      <c r="E24" t="s">
        <v>46</v>
      </c>
      <c r="F24" s="1">
        <v>27</v>
      </c>
      <c r="G24" s="1">
        <v>7</v>
      </c>
      <c r="I24" t="s">
        <v>46</v>
      </c>
      <c r="J24" s="1">
        <v>22</v>
      </c>
      <c r="K24" s="1">
        <v>0</v>
      </c>
    </row>
    <row r="25" spans="1:11" ht="12.75">
      <c r="A25" t="s">
        <v>16</v>
      </c>
      <c r="B25" s="1">
        <v>16</v>
      </c>
      <c r="C25" s="1">
        <v>26</v>
      </c>
      <c r="E25" t="s">
        <v>33</v>
      </c>
      <c r="F25" s="1">
        <v>27</v>
      </c>
      <c r="G25" s="1">
        <v>0</v>
      </c>
      <c r="I25" t="s">
        <v>33</v>
      </c>
      <c r="J25" s="1">
        <v>20</v>
      </c>
      <c r="K25" s="1">
        <v>13</v>
      </c>
    </row>
    <row r="26" spans="1:11" ht="12.75">
      <c r="A26" t="s">
        <v>15</v>
      </c>
      <c r="B26" s="1">
        <v>6</v>
      </c>
      <c r="C26" s="1">
        <v>14</v>
      </c>
      <c r="E26" t="s">
        <v>35</v>
      </c>
      <c r="F26" s="1">
        <v>6</v>
      </c>
      <c r="G26" s="1">
        <v>23</v>
      </c>
      <c r="I26" t="s">
        <v>35</v>
      </c>
      <c r="J26" s="1">
        <v>6</v>
      </c>
      <c r="K26" s="1">
        <v>0</v>
      </c>
    </row>
    <row r="27" spans="1:11" ht="12.75">
      <c r="A27" t="s">
        <v>33</v>
      </c>
      <c r="B27" s="1">
        <v>21</v>
      </c>
      <c r="C27" s="1">
        <v>8</v>
      </c>
      <c r="E27" t="s">
        <v>34</v>
      </c>
      <c r="F27" s="1">
        <v>29</v>
      </c>
      <c r="G27" s="1">
        <v>11</v>
      </c>
      <c r="I27" t="s">
        <v>34</v>
      </c>
      <c r="J27" s="1">
        <v>16</v>
      </c>
      <c r="K27" s="1">
        <v>8</v>
      </c>
    </row>
    <row r="28" spans="1:11" ht="12.75">
      <c r="A28" t="s">
        <v>41</v>
      </c>
      <c r="B28" s="1">
        <v>20</v>
      </c>
      <c r="C28" s="1">
        <v>26</v>
      </c>
      <c r="E28" t="s">
        <v>31</v>
      </c>
      <c r="F28" s="1">
        <v>35</v>
      </c>
      <c r="G28" s="1">
        <v>7</v>
      </c>
      <c r="I28" t="s">
        <v>31</v>
      </c>
      <c r="J28" s="1">
        <v>31</v>
      </c>
      <c r="K28" s="1">
        <v>7</v>
      </c>
    </row>
    <row r="29" spans="1:11" ht="12.75">
      <c r="A29" t="s">
        <v>31</v>
      </c>
      <c r="B29" s="1">
        <v>27</v>
      </c>
      <c r="C29" s="1">
        <v>0</v>
      </c>
      <c r="E29" t="s">
        <v>41</v>
      </c>
      <c r="F29" s="1">
        <v>50</v>
      </c>
      <c r="G29" s="1">
        <v>14</v>
      </c>
      <c r="I29" t="s">
        <v>41</v>
      </c>
      <c r="J29" s="1">
        <v>34</v>
      </c>
      <c r="K29" s="1">
        <v>0</v>
      </c>
    </row>
    <row r="30" spans="1:11" ht="12.75">
      <c r="A30" t="s">
        <v>45</v>
      </c>
      <c r="B30" s="1">
        <v>13</v>
      </c>
      <c r="C30" s="1">
        <v>27</v>
      </c>
      <c r="E30" t="s">
        <v>16</v>
      </c>
      <c r="F30" s="1">
        <v>34</v>
      </c>
      <c r="G30" s="1">
        <v>6</v>
      </c>
      <c r="I30" t="s">
        <v>16</v>
      </c>
      <c r="J30" s="1">
        <v>34</v>
      </c>
      <c r="K30" s="1">
        <v>14</v>
      </c>
    </row>
    <row r="31" spans="1:11" ht="12.75">
      <c r="A31" t="s">
        <v>46</v>
      </c>
      <c r="B31" s="1">
        <v>10</v>
      </c>
      <c r="C31" s="1">
        <v>14</v>
      </c>
      <c r="E31" t="s">
        <v>45</v>
      </c>
      <c r="F31" s="1">
        <v>24</v>
      </c>
      <c r="G31" s="1">
        <v>25</v>
      </c>
      <c r="I31" t="s">
        <v>45</v>
      </c>
      <c r="J31" s="1">
        <v>33</v>
      </c>
      <c r="K31" s="1">
        <v>0</v>
      </c>
    </row>
    <row r="32" spans="2:11" ht="12.75">
      <c r="B32">
        <f>SUM(B22:B31)</f>
        <v>145</v>
      </c>
      <c r="C32">
        <f>SUM(C22:C31)</f>
        <v>156</v>
      </c>
      <c r="F32">
        <f>SUM(F22:F31)</f>
        <v>266</v>
      </c>
      <c r="G32">
        <f>SUM(G22:G31)</f>
        <v>101</v>
      </c>
      <c r="I32" t="s">
        <v>109</v>
      </c>
      <c r="J32" s="1">
        <v>28</v>
      </c>
      <c r="K32" s="1">
        <v>7</v>
      </c>
    </row>
    <row r="33" spans="9:11" ht="12.75">
      <c r="I33" t="s">
        <v>113</v>
      </c>
      <c r="J33" s="1">
        <v>21</v>
      </c>
      <c r="K33" s="1">
        <v>10</v>
      </c>
    </row>
    <row r="34" spans="9:11" ht="12.75">
      <c r="I34" t="s">
        <v>114</v>
      </c>
      <c r="J34" s="1">
        <v>23</v>
      </c>
      <c r="K34" s="1">
        <v>24</v>
      </c>
    </row>
    <row r="35" spans="10:11" ht="12.75">
      <c r="J35">
        <f>SUM(J22:J34)</f>
        <v>301</v>
      </c>
      <c r="K35">
        <f>SUM(K22:K34)</f>
        <v>105</v>
      </c>
    </row>
    <row r="38" spans="1:11" ht="18.75">
      <c r="A38" s="58">
        <v>1984</v>
      </c>
      <c r="B38" s="54" t="s">
        <v>111</v>
      </c>
      <c r="C38" s="55"/>
      <c r="E38" s="53">
        <v>1985</v>
      </c>
      <c r="F38" s="54" t="s">
        <v>115</v>
      </c>
      <c r="G38" s="55"/>
      <c r="H38" s="53"/>
      <c r="I38" s="58">
        <v>1986</v>
      </c>
      <c r="J38" s="54" t="s">
        <v>116</v>
      </c>
      <c r="K38" s="54"/>
    </row>
    <row r="39" spans="2:11" ht="13.5">
      <c r="B39" s="57" t="s">
        <v>107</v>
      </c>
      <c r="C39" s="57" t="s">
        <v>108</v>
      </c>
      <c r="F39" s="57" t="s">
        <v>107</v>
      </c>
      <c r="G39" s="57" t="s">
        <v>108</v>
      </c>
      <c r="J39" s="57" t="s">
        <v>107</v>
      </c>
      <c r="K39" s="57" t="s">
        <v>108</v>
      </c>
    </row>
    <row r="40" spans="1:11" ht="12.75">
      <c r="A40" t="s">
        <v>15</v>
      </c>
      <c r="B40" s="1">
        <v>34</v>
      </c>
      <c r="C40" s="1">
        <v>20</v>
      </c>
      <c r="E40" t="s">
        <v>15</v>
      </c>
      <c r="F40" s="1">
        <v>20</v>
      </c>
      <c r="G40" s="1">
        <v>7</v>
      </c>
      <c r="I40" t="s">
        <v>18</v>
      </c>
      <c r="J40" s="1">
        <v>27</v>
      </c>
      <c r="K40" s="1">
        <v>6</v>
      </c>
    </row>
    <row r="41" spans="1:11" ht="12.75">
      <c r="A41" t="s">
        <v>46</v>
      </c>
      <c r="B41" s="1">
        <v>15</v>
      </c>
      <c r="C41" s="1">
        <v>14</v>
      </c>
      <c r="E41" t="s">
        <v>46</v>
      </c>
      <c r="F41" s="1">
        <v>14</v>
      </c>
      <c r="G41" s="1">
        <v>0</v>
      </c>
      <c r="I41" t="s">
        <v>33</v>
      </c>
      <c r="J41" s="1">
        <v>14</v>
      </c>
      <c r="K41" s="1">
        <v>21</v>
      </c>
    </row>
    <row r="42" spans="1:11" ht="12.75">
      <c r="A42" t="s">
        <v>34</v>
      </c>
      <c r="B42" s="1">
        <v>26</v>
      </c>
      <c r="C42" s="1">
        <v>6</v>
      </c>
      <c r="E42" t="s">
        <v>34</v>
      </c>
      <c r="F42" s="1">
        <v>0</v>
      </c>
      <c r="G42" s="1">
        <v>19</v>
      </c>
      <c r="I42" t="s">
        <v>36</v>
      </c>
      <c r="J42" s="1">
        <v>28</v>
      </c>
      <c r="K42" s="1">
        <v>0</v>
      </c>
    </row>
    <row r="43" spans="1:11" ht="12.75">
      <c r="A43" t="s">
        <v>45</v>
      </c>
      <c r="B43" s="1">
        <v>14</v>
      </c>
      <c r="C43" s="1">
        <v>22</v>
      </c>
      <c r="E43" t="s">
        <v>45</v>
      </c>
      <c r="F43" s="1">
        <v>14</v>
      </c>
      <c r="G43" s="1">
        <v>6</v>
      </c>
      <c r="I43" t="s">
        <v>45</v>
      </c>
      <c r="J43" s="1">
        <v>18</v>
      </c>
      <c r="K43" s="1">
        <v>8</v>
      </c>
    </row>
    <row r="44" spans="1:11" ht="12.75">
      <c r="A44" t="s">
        <v>32</v>
      </c>
      <c r="B44" s="1">
        <v>18</v>
      </c>
      <c r="C44" s="1">
        <v>13</v>
      </c>
      <c r="E44" t="s">
        <v>32</v>
      </c>
      <c r="F44" s="1">
        <v>28</v>
      </c>
      <c r="G44" s="1">
        <v>0</v>
      </c>
      <c r="I44" t="s">
        <v>15</v>
      </c>
      <c r="J44" s="1">
        <v>29</v>
      </c>
      <c r="K44" s="1">
        <v>15</v>
      </c>
    </row>
    <row r="45" spans="1:11" ht="12.75">
      <c r="A45" t="s">
        <v>16</v>
      </c>
      <c r="B45" s="1">
        <v>25</v>
      </c>
      <c r="C45" s="1">
        <v>8</v>
      </c>
      <c r="E45" t="s">
        <v>16</v>
      </c>
      <c r="F45" s="1">
        <v>19</v>
      </c>
      <c r="G45" s="1">
        <v>7</v>
      </c>
      <c r="I45" t="s">
        <v>34</v>
      </c>
      <c r="J45" s="1">
        <v>18</v>
      </c>
      <c r="K45" s="1">
        <v>19</v>
      </c>
    </row>
    <row r="46" spans="1:11" ht="12.75">
      <c r="A46" t="s">
        <v>42</v>
      </c>
      <c r="B46" s="1">
        <v>41</v>
      </c>
      <c r="C46" s="1">
        <v>6</v>
      </c>
      <c r="E46" t="s">
        <v>42</v>
      </c>
      <c r="F46" s="1">
        <v>42</v>
      </c>
      <c r="G46" s="1">
        <v>18</v>
      </c>
      <c r="I46" t="s">
        <v>28</v>
      </c>
      <c r="J46" s="1">
        <v>14</v>
      </c>
      <c r="K46" s="1">
        <v>0</v>
      </c>
    </row>
    <row r="47" spans="1:11" ht="12.75">
      <c r="A47" t="s">
        <v>41</v>
      </c>
      <c r="B47" s="1">
        <v>35</v>
      </c>
      <c r="C47" s="1">
        <v>0</v>
      </c>
      <c r="E47" t="s">
        <v>41</v>
      </c>
      <c r="F47" s="1">
        <v>26</v>
      </c>
      <c r="G47" s="1">
        <v>0</v>
      </c>
      <c r="I47" t="s">
        <v>32</v>
      </c>
      <c r="J47" s="1">
        <v>14</v>
      </c>
      <c r="K47" s="1">
        <v>8</v>
      </c>
    </row>
    <row r="48" spans="1:11" ht="12.75">
      <c r="A48" t="s">
        <v>31</v>
      </c>
      <c r="B48" s="1">
        <v>18</v>
      </c>
      <c r="C48" s="1">
        <v>3</v>
      </c>
      <c r="E48" t="s">
        <v>31</v>
      </c>
      <c r="F48" s="1">
        <v>15</v>
      </c>
      <c r="G48" s="1">
        <v>14</v>
      </c>
      <c r="I48" t="s">
        <v>31</v>
      </c>
      <c r="J48" s="1">
        <v>32</v>
      </c>
      <c r="K48" s="1">
        <v>2</v>
      </c>
    </row>
    <row r="49" spans="1:11" ht="12.75">
      <c r="A49" t="s">
        <v>35</v>
      </c>
      <c r="B49" s="1">
        <v>15</v>
      </c>
      <c r="C49" s="1">
        <v>22</v>
      </c>
      <c r="E49" t="s">
        <v>35</v>
      </c>
      <c r="F49" s="1">
        <v>9</v>
      </c>
      <c r="G49" s="1">
        <v>6</v>
      </c>
      <c r="I49" t="s">
        <v>22</v>
      </c>
      <c r="J49" s="1">
        <v>37</v>
      </c>
      <c r="K49" s="1">
        <v>0</v>
      </c>
    </row>
    <row r="50" spans="5:11" ht="12.75">
      <c r="E50" t="s">
        <v>118</v>
      </c>
      <c r="F50" s="1">
        <v>6</v>
      </c>
      <c r="G50" s="1">
        <v>13</v>
      </c>
      <c r="I50" t="s">
        <v>119</v>
      </c>
      <c r="J50" s="1">
        <v>7</v>
      </c>
      <c r="K50" s="1">
        <v>9</v>
      </c>
    </row>
    <row r="51" spans="2:11" ht="12.75">
      <c r="B51">
        <f>SUM(B40:B50)</f>
        <v>241</v>
      </c>
      <c r="C51">
        <f aca="true" t="shared" si="0" ref="C51:K51">SUM(C40:C50)</f>
        <v>114</v>
      </c>
      <c r="D51">
        <f t="shared" si="0"/>
        <v>0</v>
      </c>
      <c r="E51">
        <f t="shared" si="0"/>
        <v>0</v>
      </c>
      <c r="F51">
        <f t="shared" si="0"/>
        <v>193</v>
      </c>
      <c r="G51">
        <f t="shared" si="0"/>
        <v>90</v>
      </c>
      <c r="H51">
        <f t="shared" si="0"/>
        <v>0</v>
      </c>
      <c r="I51">
        <f t="shared" si="0"/>
        <v>0</v>
      </c>
      <c r="J51">
        <f t="shared" si="0"/>
        <v>238</v>
      </c>
      <c r="K51">
        <f t="shared" si="0"/>
        <v>88</v>
      </c>
    </row>
    <row r="52" spans="1:11" ht="33.75">
      <c r="A52" s="60" t="s">
        <v>103</v>
      </c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ht="12" customHeight="1">
      <c r="A53" s="52"/>
      <c r="B53" s="4"/>
      <c r="C53" s="4"/>
      <c r="D53" s="4"/>
      <c r="E53" s="4"/>
      <c r="F53" s="4"/>
      <c r="G53" s="4"/>
      <c r="H53" s="4"/>
      <c r="I53" s="4"/>
      <c r="J53" s="4"/>
      <c r="K53" s="4"/>
    </row>
    <row r="55" spans="1:11" ht="18.75">
      <c r="A55" s="53">
        <v>1987</v>
      </c>
      <c r="B55" s="54" t="s">
        <v>117</v>
      </c>
      <c r="C55" s="55"/>
      <c r="E55" s="53">
        <v>1988</v>
      </c>
      <c r="F55" s="54" t="s">
        <v>121</v>
      </c>
      <c r="G55" s="55"/>
      <c r="H55" s="53"/>
      <c r="I55" s="58">
        <v>1989</v>
      </c>
      <c r="J55" s="54" t="s">
        <v>122</v>
      </c>
      <c r="K55" s="55"/>
    </row>
    <row r="56" spans="2:11" ht="13.5">
      <c r="B56" s="57" t="s">
        <v>107</v>
      </c>
      <c r="C56" s="57" t="s">
        <v>108</v>
      </c>
      <c r="F56" s="57" t="s">
        <v>107</v>
      </c>
      <c r="G56" s="57" t="s">
        <v>108</v>
      </c>
      <c r="J56" s="57" t="s">
        <v>107</v>
      </c>
      <c r="K56" s="57" t="s">
        <v>108</v>
      </c>
    </row>
    <row r="57" spans="1:11" ht="12.75">
      <c r="A57" t="s">
        <v>18</v>
      </c>
      <c r="B57" s="1">
        <v>32</v>
      </c>
      <c r="C57" s="1">
        <v>26</v>
      </c>
      <c r="E57" t="s">
        <v>33</v>
      </c>
      <c r="F57" s="1">
        <v>0</v>
      </c>
      <c r="G57" s="1">
        <v>7</v>
      </c>
      <c r="I57" t="s">
        <v>33</v>
      </c>
      <c r="J57" s="1">
        <v>6</v>
      </c>
      <c r="K57" s="1">
        <v>28</v>
      </c>
    </row>
    <row r="58" spans="1:11" ht="12.75">
      <c r="A58" t="s">
        <v>33</v>
      </c>
      <c r="B58" s="1">
        <v>39</v>
      </c>
      <c r="C58" s="1">
        <v>14</v>
      </c>
      <c r="E58" t="s">
        <v>31</v>
      </c>
      <c r="F58" s="1">
        <v>28</v>
      </c>
      <c r="G58" s="1">
        <v>6</v>
      </c>
      <c r="I58" t="s">
        <v>27</v>
      </c>
      <c r="J58" s="1">
        <v>19</v>
      </c>
      <c r="K58" s="1">
        <v>6</v>
      </c>
    </row>
    <row r="59" spans="1:11" ht="12.75">
      <c r="A59" t="s">
        <v>36</v>
      </c>
      <c r="B59" s="1">
        <v>19</v>
      </c>
      <c r="C59" s="1">
        <v>13</v>
      </c>
      <c r="E59" t="s">
        <v>45</v>
      </c>
      <c r="F59" s="1">
        <v>13</v>
      </c>
      <c r="G59" s="1">
        <v>21</v>
      </c>
      <c r="I59" t="s">
        <v>31</v>
      </c>
      <c r="J59" s="1">
        <v>41</v>
      </c>
      <c r="K59" s="1">
        <v>12</v>
      </c>
    </row>
    <row r="60" spans="1:11" ht="12.75">
      <c r="A60" t="s">
        <v>45</v>
      </c>
      <c r="B60" s="1">
        <v>21</v>
      </c>
      <c r="C60" s="1">
        <v>7</v>
      </c>
      <c r="E60" t="s">
        <v>25</v>
      </c>
      <c r="F60" s="1">
        <v>9</v>
      </c>
      <c r="G60" s="1">
        <v>21</v>
      </c>
      <c r="I60" t="s">
        <v>45</v>
      </c>
      <c r="J60" s="1">
        <v>20</v>
      </c>
      <c r="K60" s="1">
        <v>27</v>
      </c>
    </row>
    <row r="61" spans="1:11" ht="12.75">
      <c r="A61" t="s">
        <v>15</v>
      </c>
      <c r="B61" s="1">
        <v>21</v>
      </c>
      <c r="C61" s="1">
        <v>12</v>
      </c>
      <c r="E61" t="s">
        <v>28</v>
      </c>
      <c r="F61" s="1">
        <v>14</v>
      </c>
      <c r="G61" s="1">
        <v>42</v>
      </c>
      <c r="I61" t="s">
        <v>25</v>
      </c>
      <c r="J61" s="1">
        <v>0</v>
      </c>
      <c r="K61" s="1">
        <v>20</v>
      </c>
    </row>
    <row r="62" spans="1:11" ht="12.75">
      <c r="A62" t="s">
        <v>34</v>
      </c>
      <c r="B62" s="1">
        <v>25</v>
      </c>
      <c r="C62" s="1">
        <v>7</v>
      </c>
      <c r="E62" t="s">
        <v>15</v>
      </c>
      <c r="F62" s="1">
        <v>35</v>
      </c>
      <c r="G62" s="1">
        <v>22</v>
      </c>
      <c r="I62" t="s">
        <v>28</v>
      </c>
      <c r="J62" s="1">
        <v>15</v>
      </c>
      <c r="K62" s="1">
        <v>24</v>
      </c>
    </row>
    <row r="63" spans="1:11" ht="12.75">
      <c r="A63" t="s">
        <v>28</v>
      </c>
      <c r="B63" s="1">
        <v>28</v>
      </c>
      <c r="C63" s="1">
        <v>0</v>
      </c>
      <c r="E63" t="s">
        <v>34</v>
      </c>
      <c r="F63" s="1">
        <v>14</v>
      </c>
      <c r="G63" s="1">
        <v>0</v>
      </c>
      <c r="I63" t="s">
        <v>15</v>
      </c>
      <c r="J63" s="1">
        <v>55</v>
      </c>
      <c r="K63" s="1">
        <v>6</v>
      </c>
    </row>
    <row r="64" spans="1:11" ht="12.75">
      <c r="A64" t="s">
        <v>32</v>
      </c>
      <c r="B64" s="1">
        <v>29</v>
      </c>
      <c r="C64" s="1">
        <v>14</v>
      </c>
      <c r="E64" t="s">
        <v>36</v>
      </c>
      <c r="F64" s="1">
        <v>0</v>
      </c>
      <c r="G64" s="1">
        <v>24</v>
      </c>
      <c r="I64" t="s">
        <v>34</v>
      </c>
      <c r="J64" s="1">
        <v>36</v>
      </c>
      <c r="K64" s="1">
        <v>2</v>
      </c>
    </row>
    <row r="65" spans="1:11" ht="12.75">
      <c r="A65" t="s">
        <v>31</v>
      </c>
      <c r="B65" s="1">
        <v>42</v>
      </c>
      <c r="C65" s="1">
        <v>7</v>
      </c>
      <c r="E65" t="s">
        <v>22</v>
      </c>
      <c r="F65" s="1">
        <v>20</v>
      </c>
      <c r="G65" s="1">
        <v>12</v>
      </c>
      <c r="I65" t="s">
        <v>36</v>
      </c>
      <c r="J65" s="1">
        <v>10</v>
      </c>
      <c r="K65" s="1">
        <v>24</v>
      </c>
    </row>
    <row r="66" spans="1:11" ht="12.75">
      <c r="A66" t="s">
        <v>22</v>
      </c>
      <c r="B66" s="1">
        <v>33</v>
      </c>
      <c r="C66" s="1">
        <v>12</v>
      </c>
      <c r="E66" t="s">
        <v>27</v>
      </c>
      <c r="F66" s="1">
        <v>0</v>
      </c>
      <c r="G66" s="1">
        <v>7</v>
      </c>
      <c r="I66" t="s">
        <v>22</v>
      </c>
      <c r="J66" s="1">
        <v>27</v>
      </c>
      <c r="K66" s="1">
        <v>14</v>
      </c>
    </row>
    <row r="67" spans="1:3" ht="12.75">
      <c r="A67" t="s">
        <v>120</v>
      </c>
      <c r="B67" s="1">
        <v>14</v>
      </c>
      <c r="C67" s="1">
        <v>23</v>
      </c>
    </row>
    <row r="68" spans="2:11" ht="21" customHeight="1">
      <c r="B68">
        <f>SUM(B57:B67)</f>
        <v>303</v>
      </c>
      <c r="C68">
        <f aca="true" t="shared" si="1" ref="C68:K68">SUM(C57:C67)</f>
        <v>135</v>
      </c>
      <c r="D68">
        <f t="shared" si="1"/>
        <v>0</v>
      </c>
      <c r="E68">
        <f t="shared" si="1"/>
        <v>0</v>
      </c>
      <c r="F68">
        <f t="shared" si="1"/>
        <v>133</v>
      </c>
      <c r="G68">
        <f t="shared" si="1"/>
        <v>162</v>
      </c>
      <c r="H68">
        <f t="shared" si="1"/>
        <v>0</v>
      </c>
      <c r="I68">
        <f t="shared" si="1"/>
        <v>0</v>
      </c>
      <c r="J68">
        <f t="shared" si="1"/>
        <v>229</v>
      </c>
      <c r="K68">
        <f t="shared" si="1"/>
        <v>163</v>
      </c>
    </row>
    <row r="69" spans="1:11" ht="18.75">
      <c r="A69" s="53">
        <v>1990</v>
      </c>
      <c r="B69" s="54" t="s">
        <v>123</v>
      </c>
      <c r="C69" s="55"/>
      <c r="E69" s="53">
        <v>1991</v>
      </c>
      <c r="F69" s="54" t="s">
        <v>126</v>
      </c>
      <c r="G69" s="55"/>
      <c r="H69" s="53"/>
      <c r="I69" s="53">
        <v>1992</v>
      </c>
      <c r="J69" s="54" t="s">
        <v>131</v>
      </c>
      <c r="K69" s="55"/>
    </row>
    <row r="70" spans="2:11" ht="13.5">
      <c r="B70" s="57" t="s">
        <v>107</v>
      </c>
      <c r="C70" s="57" t="s">
        <v>108</v>
      </c>
      <c r="F70" s="57" t="s">
        <v>107</v>
      </c>
      <c r="G70" s="57" t="s">
        <v>108</v>
      </c>
      <c r="J70" s="57" t="s">
        <v>107</v>
      </c>
      <c r="K70" s="57" t="s">
        <v>108</v>
      </c>
    </row>
    <row r="71" spans="1:11" ht="12.75">
      <c r="A71" t="s">
        <v>33</v>
      </c>
      <c r="B71" s="1">
        <v>25</v>
      </c>
      <c r="C71" s="1">
        <v>18</v>
      </c>
      <c r="E71" t="s">
        <v>33</v>
      </c>
      <c r="F71" s="1">
        <v>41</v>
      </c>
      <c r="G71" s="1">
        <v>3</v>
      </c>
      <c r="I71" t="s">
        <v>27</v>
      </c>
      <c r="J71" s="1">
        <v>35</v>
      </c>
      <c r="K71" s="1">
        <v>0</v>
      </c>
    </row>
    <row r="72" spans="1:11" ht="12.75">
      <c r="A72" t="s">
        <v>27</v>
      </c>
      <c r="B72" s="1">
        <v>34</v>
      </c>
      <c r="C72" s="1">
        <v>6</v>
      </c>
      <c r="E72" t="s">
        <v>27</v>
      </c>
      <c r="F72" s="1">
        <v>33</v>
      </c>
      <c r="G72" s="1">
        <v>22</v>
      </c>
      <c r="I72" t="s">
        <v>18</v>
      </c>
      <c r="J72" s="1">
        <v>7</v>
      </c>
      <c r="K72" s="1">
        <v>6</v>
      </c>
    </row>
    <row r="73" spans="1:11" ht="12.75">
      <c r="A73" t="s">
        <v>31</v>
      </c>
      <c r="B73" s="1">
        <v>27</v>
      </c>
      <c r="C73" s="1">
        <v>13</v>
      </c>
      <c r="E73" t="s">
        <v>31</v>
      </c>
      <c r="F73" s="1">
        <v>20</v>
      </c>
      <c r="G73" s="1">
        <v>7</v>
      </c>
      <c r="I73" t="s">
        <v>45</v>
      </c>
      <c r="J73" s="1">
        <v>12</v>
      </c>
      <c r="K73" s="1">
        <v>21</v>
      </c>
    </row>
    <row r="74" spans="1:11" ht="12.75">
      <c r="A74" t="s">
        <v>45</v>
      </c>
      <c r="B74" s="1">
        <v>17</v>
      </c>
      <c r="C74" s="1">
        <v>3</v>
      </c>
      <c r="E74" t="s">
        <v>45</v>
      </c>
      <c r="F74" s="1">
        <v>10</v>
      </c>
      <c r="G74" s="1">
        <v>13</v>
      </c>
      <c r="I74" t="s">
        <v>34</v>
      </c>
      <c r="J74" s="1">
        <v>44</v>
      </c>
      <c r="K74" s="1">
        <v>7</v>
      </c>
    </row>
    <row r="75" spans="1:11" ht="12.75">
      <c r="A75" t="s">
        <v>11</v>
      </c>
      <c r="B75" s="1">
        <v>34</v>
      </c>
      <c r="C75" s="1">
        <v>21</v>
      </c>
      <c r="E75" t="s">
        <v>11</v>
      </c>
      <c r="F75" s="1">
        <v>15</v>
      </c>
      <c r="G75" s="1">
        <v>14</v>
      </c>
      <c r="I75" t="s">
        <v>28</v>
      </c>
      <c r="J75" s="1">
        <v>25</v>
      </c>
      <c r="K75" s="1">
        <v>14</v>
      </c>
    </row>
    <row r="76" spans="1:11" ht="12.75">
      <c r="A76" t="s">
        <v>22</v>
      </c>
      <c r="B76" s="1">
        <v>18</v>
      </c>
      <c r="C76" s="1">
        <v>6</v>
      </c>
      <c r="E76" t="s">
        <v>22</v>
      </c>
      <c r="F76" s="1">
        <v>34</v>
      </c>
      <c r="G76" s="1">
        <v>13</v>
      </c>
      <c r="I76" t="s">
        <v>36</v>
      </c>
      <c r="J76" s="1">
        <v>31</v>
      </c>
      <c r="K76" s="1">
        <v>0</v>
      </c>
    </row>
    <row r="77" spans="1:11" ht="12.75">
      <c r="A77" t="s">
        <v>28</v>
      </c>
      <c r="B77" s="1">
        <v>44</v>
      </c>
      <c r="C77" s="1">
        <v>16</v>
      </c>
      <c r="E77" t="s">
        <v>28</v>
      </c>
      <c r="F77" s="1">
        <v>27</v>
      </c>
      <c r="G77" s="1">
        <v>0</v>
      </c>
      <c r="I77" t="s">
        <v>33</v>
      </c>
      <c r="J77" s="1">
        <v>41</v>
      </c>
      <c r="K77" s="1">
        <v>21</v>
      </c>
    </row>
    <row r="78" spans="1:11" ht="12.75">
      <c r="A78" t="s">
        <v>15</v>
      </c>
      <c r="B78" s="1">
        <v>26</v>
      </c>
      <c r="C78" s="1">
        <v>28</v>
      </c>
      <c r="E78" t="s">
        <v>15</v>
      </c>
      <c r="F78" s="1">
        <v>33</v>
      </c>
      <c r="G78" s="1">
        <v>6</v>
      </c>
      <c r="I78" t="s">
        <v>15</v>
      </c>
      <c r="J78" s="1">
        <v>33</v>
      </c>
      <c r="K78" s="1">
        <v>9</v>
      </c>
    </row>
    <row r="79" spans="1:11" ht="12.75">
      <c r="A79" t="s">
        <v>36</v>
      </c>
      <c r="B79" s="1">
        <v>13</v>
      </c>
      <c r="C79" s="1">
        <v>21</v>
      </c>
      <c r="E79" t="s">
        <v>36</v>
      </c>
      <c r="F79" s="1">
        <v>14</v>
      </c>
      <c r="G79" s="1">
        <v>0</v>
      </c>
      <c r="I79" t="s">
        <v>22</v>
      </c>
      <c r="J79" s="1">
        <v>40</v>
      </c>
      <c r="K79" s="1">
        <v>22</v>
      </c>
    </row>
    <row r="80" spans="1:11" ht="12.75">
      <c r="A80" t="s">
        <v>34</v>
      </c>
      <c r="B80" s="1">
        <v>47</v>
      </c>
      <c r="C80" s="1">
        <v>7</v>
      </c>
      <c r="E80" t="s">
        <v>34</v>
      </c>
      <c r="F80" s="1">
        <v>41</v>
      </c>
      <c r="G80" s="1">
        <v>0</v>
      </c>
      <c r="I80" t="s">
        <v>31</v>
      </c>
      <c r="J80" s="1">
        <v>20</v>
      </c>
      <c r="K80" s="1">
        <v>9</v>
      </c>
    </row>
    <row r="81" spans="1:11" ht="12.75">
      <c r="A81" t="s">
        <v>124</v>
      </c>
      <c r="B81" s="1">
        <v>21</v>
      </c>
      <c r="C81" s="1">
        <v>18</v>
      </c>
      <c r="E81" t="s">
        <v>127</v>
      </c>
      <c r="F81" s="1">
        <v>28</v>
      </c>
      <c r="G81" s="1">
        <v>21</v>
      </c>
      <c r="H81" s="59"/>
      <c r="I81" t="s">
        <v>120</v>
      </c>
      <c r="J81" s="1">
        <v>24</v>
      </c>
      <c r="K81" s="1">
        <v>21</v>
      </c>
    </row>
    <row r="82" spans="1:11" ht="12.75">
      <c r="A82" t="s">
        <v>125</v>
      </c>
      <c r="B82" s="1">
        <v>13</v>
      </c>
      <c r="C82" s="1">
        <v>20</v>
      </c>
      <c r="E82" t="s">
        <v>128</v>
      </c>
      <c r="F82" s="1">
        <v>28</v>
      </c>
      <c r="G82" s="1">
        <v>0</v>
      </c>
      <c r="H82" s="1"/>
      <c r="I82" t="s">
        <v>128</v>
      </c>
      <c r="J82" s="1">
        <v>7</v>
      </c>
      <c r="K82" s="1">
        <v>12</v>
      </c>
    </row>
    <row r="83" spans="5:11" ht="12.75">
      <c r="E83" t="s">
        <v>129</v>
      </c>
      <c r="F83" s="1">
        <v>31</v>
      </c>
      <c r="G83" s="1">
        <v>9</v>
      </c>
      <c r="J83" s="1"/>
      <c r="K83" s="1"/>
    </row>
    <row r="84" spans="5:7" ht="12.75">
      <c r="E84" t="s">
        <v>130</v>
      </c>
      <c r="F84" s="1">
        <v>6</v>
      </c>
      <c r="G84" s="1">
        <v>27</v>
      </c>
    </row>
    <row r="85" spans="2:11" ht="18.75" customHeight="1">
      <c r="B85">
        <f>SUM(B71:B84)</f>
        <v>319</v>
      </c>
      <c r="C85">
        <f aca="true" t="shared" si="2" ref="C85:K85">SUM(C71:C84)</f>
        <v>177</v>
      </c>
      <c r="D85">
        <f t="shared" si="2"/>
        <v>0</v>
      </c>
      <c r="E85">
        <f t="shared" si="2"/>
        <v>0</v>
      </c>
      <c r="F85">
        <f t="shared" si="2"/>
        <v>361</v>
      </c>
      <c r="G85">
        <f t="shared" si="2"/>
        <v>135</v>
      </c>
      <c r="H85">
        <f t="shared" si="2"/>
        <v>0</v>
      </c>
      <c r="I85">
        <f t="shared" si="2"/>
        <v>0</v>
      </c>
      <c r="J85">
        <f t="shared" si="2"/>
        <v>319</v>
      </c>
      <c r="K85">
        <f t="shared" si="2"/>
        <v>142</v>
      </c>
    </row>
    <row r="86" spans="1:11" ht="18.75">
      <c r="A86" s="58">
        <v>1993</v>
      </c>
      <c r="B86" s="54" t="s">
        <v>117</v>
      </c>
      <c r="C86" s="54"/>
      <c r="E86" s="53">
        <v>1994</v>
      </c>
      <c r="F86" s="54" t="s">
        <v>112</v>
      </c>
      <c r="G86" s="55"/>
      <c r="I86" s="53">
        <v>1995</v>
      </c>
      <c r="J86" s="54" t="s">
        <v>131</v>
      </c>
      <c r="K86" s="55"/>
    </row>
    <row r="87" spans="2:11" ht="13.5">
      <c r="B87" s="57" t="s">
        <v>107</v>
      </c>
      <c r="C87" s="57" t="s">
        <v>108</v>
      </c>
      <c r="F87" s="57" t="s">
        <v>107</v>
      </c>
      <c r="G87" s="57" t="s">
        <v>108</v>
      </c>
      <c r="J87" s="57" t="s">
        <v>107</v>
      </c>
      <c r="K87" s="57" t="s">
        <v>108</v>
      </c>
    </row>
    <row r="88" spans="1:11" ht="12.75">
      <c r="A88" t="s">
        <v>27</v>
      </c>
      <c r="B88" s="1">
        <v>44</v>
      </c>
      <c r="C88" s="1">
        <v>0</v>
      </c>
      <c r="E88" t="s">
        <v>27</v>
      </c>
      <c r="F88" s="1">
        <v>51</v>
      </c>
      <c r="G88" s="1">
        <v>0</v>
      </c>
      <c r="I88" t="s">
        <v>27</v>
      </c>
      <c r="J88" s="1">
        <v>48</v>
      </c>
      <c r="K88" s="1">
        <v>6</v>
      </c>
    </row>
    <row r="89" spans="1:11" ht="12.75">
      <c r="A89" t="s">
        <v>18</v>
      </c>
      <c r="B89" s="1">
        <v>35</v>
      </c>
      <c r="C89" s="1">
        <v>0</v>
      </c>
      <c r="E89" t="s">
        <v>33</v>
      </c>
      <c r="F89" s="1">
        <v>21</v>
      </c>
      <c r="G89" s="1">
        <v>7</v>
      </c>
      <c r="I89" t="s">
        <v>33</v>
      </c>
      <c r="J89" s="1">
        <v>18</v>
      </c>
      <c r="K89" s="1">
        <v>8</v>
      </c>
    </row>
    <row r="90" spans="1:11" ht="12.75">
      <c r="A90" t="s">
        <v>45</v>
      </c>
      <c r="B90" s="1">
        <v>22</v>
      </c>
      <c r="C90" s="1">
        <v>15</v>
      </c>
      <c r="E90" t="s">
        <v>45</v>
      </c>
      <c r="F90" s="1">
        <v>34</v>
      </c>
      <c r="G90" s="1">
        <v>6</v>
      </c>
      <c r="I90" t="s">
        <v>45</v>
      </c>
      <c r="J90" s="1">
        <v>7</v>
      </c>
      <c r="K90" s="1">
        <v>14</v>
      </c>
    </row>
    <row r="91" spans="1:11" ht="12.75">
      <c r="A91" t="s">
        <v>34</v>
      </c>
      <c r="B91" s="1">
        <v>20</v>
      </c>
      <c r="C91" s="1">
        <v>7</v>
      </c>
      <c r="E91" t="s">
        <v>15</v>
      </c>
      <c r="F91" s="1">
        <v>28</v>
      </c>
      <c r="G91" s="1">
        <v>8</v>
      </c>
      <c r="I91" t="s">
        <v>15</v>
      </c>
      <c r="J91" s="1">
        <v>17</v>
      </c>
      <c r="K91" s="1">
        <v>7</v>
      </c>
    </row>
    <row r="92" spans="1:11" ht="12.75">
      <c r="A92" t="s">
        <v>28</v>
      </c>
      <c r="B92" s="1">
        <v>23</v>
      </c>
      <c r="C92" s="1">
        <v>22</v>
      </c>
      <c r="E92" t="s">
        <v>31</v>
      </c>
      <c r="F92" s="1">
        <v>24</v>
      </c>
      <c r="G92" s="1">
        <v>14</v>
      </c>
      <c r="I92" t="s">
        <v>31</v>
      </c>
      <c r="J92" s="1">
        <v>20</v>
      </c>
      <c r="K92" s="1">
        <v>7</v>
      </c>
    </row>
    <row r="93" spans="1:11" ht="12.75">
      <c r="A93" t="s">
        <v>36</v>
      </c>
      <c r="B93" s="1">
        <v>34</v>
      </c>
      <c r="C93" s="1">
        <v>7</v>
      </c>
      <c r="E93" t="s">
        <v>34</v>
      </c>
      <c r="F93" s="1">
        <v>41</v>
      </c>
      <c r="G93" s="1">
        <v>0</v>
      </c>
      <c r="I93" t="s">
        <v>34</v>
      </c>
      <c r="J93" s="1">
        <v>50</v>
      </c>
      <c r="K93" s="1">
        <v>0</v>
      </c>
    </row>
    <row r="94" spans="1:11" ht="12.75">
      <c r="A94" t="s">
        <v>33</v>
      </c>
      <c r="B94" s="1">
        <v>53</v>
      </c>
      <c r="C94" s="1">
        <v>7</v>
      </c>
      <c r="E94" t="s">
        <v>22</v>
      </c>
      <c r="F94" s="1">
        <v>22</v>
      </c>
      <c r="G94" s="1">
        <v>16</v>
      </c>
      <c r="I94" t="s">
        <v>22</v>
      </c>
      <c r="J94" s="1">
        <v>20</v>
      </c>
      <c r="K94" s="1">
        <v>8</v>
      </c>
    </row>
    <row r="95" spans="1:11" ht="12.75">
      <c r="A95" t="s">
        <v>15</v>
      </c>
      <c r="B95" s="1">
        <v>21</v>
      </c>
      <c r="C95" s="1">
        <v>20</v>
      </c>
      <c r="E95" t="s">
        <v>36</v>
      </c>
      <c r="F95" s="1">
        <v>33</v>
      </c>
      <c r="G95" s="1">
        <v>6</v>
      </c>
      <c r="I95" t="s">
        <v>36</v>
      </c>
      <c r="J95" s="1">
        <v>21</v>
      </c>
      <c r="K95" s="1">
        <v>0</v>
      </c>
    </row>
    <row r="96" spans="1:11" ht="12.75">
      <c r="A96" t="s">
        <v>22</v>
      </c>
      <c r="B96" s="1">
        <v>36</v>
      </c>
      <c r="C96" s="1">
        <v>18</v>
      </c>
      <c r="E96" t="s">
        <v>29</v>
      </c>
      <c r="F96" s="1">
        <v>49</v>
      </c>
      <c r="G96" s="1">
        <v>6</v>
      </c>
      <c r="I96" t="s">
        <v>29</v>
      </c>
      <c r="J96" s="1">
        <v>20</v>
      </c>
      <c r="K96" s="1">
        <v>0</v>
      </c>
    </row>
    <row r="97" spans="1:11" ht="12.75">
      <c r="A97" t="s">
        <v>31</v>
      </c>
      <c r="B97" s="1">
        <v>36</v>
      </c>
      <c r="C97" s="1">
        <v>28</v>
      </c>
      <c r="E97" t="s">
        <v>28</v>
      </c>
      <c r="F97" s="1">
        <v>7</v>
      </c>
      <c r="G97" s="1">
        <v>43</v>
      </c>
      <c r="I97" t="s">
        <v>28</v>
      </c>
      <c r="J97" s="1">
        <v>24</v>
      </c>
      <c r="K97" s="1">
        <v>12</v>
      </c>
    </row>
    <row r="98" spans="1:11" ht="12.75">
      <c r="A98" t="s">
        <v>127</v>
      </c>
      <c r="B98" s="1">
        <v>10</v>
      </c>
      <c r="C98" s="1">
        <v>19</v>
      </c>
      <c r="E98" t="s">
        <v>119</v>
      </c>
      <c r="F98" s="1">
        <v>17</v>
      </c>
      <c r="G98" s="1">
        <v>14</v>
      </c>
      <c r="I98" t="s">
        <v>136</v>
      </c>
      <c r="J98" s="1">
        <v>21</v>
      </c>
      <c r="K98" s="1">
        <v>14</v>
      </c>
    </row>
    <row r="99" spans="5:11" ht="12.75">
      <c r="E99" t="s">
        <v>132</v>
      </c>
      <c r="F99" s="1">
        <v>20</v>
      </c>
      <c r="G99" s="1">
        <v>14</v>
      </c>
      <c r="I99" t="s">
        <v>139</v>
      </c>
      <c r="J99" s="1">
        <v>21</v>
      </c>
      <c r="K99" s="1">
        <v>27</v>
      </c>
    </row>
    <row r="100" spans="5:7" ht="12.75">
      <c r="E100" t="s">
        <v>133</v>
      </c>
      <c r="F100" s="1">
        <v>0</v>
      </c>
      <c r="G100" s="1">
        <v>37</v>
      </c>
    </row>
    <row r="101" spans="2:11" ht="12.75">
      <c r="B101">
        <f>SUM(B88:B100)</f>
        <v>334</v>
      </c>
      <c r="C101">
        <f aca="true" t="shared" si="3" ref="C101:K101">SUM(C88:C100)</f>
        <v>143</v>
      </c>
      <c r="D101">
        <f t="shared" si="3"/>
        <v>0</v>
      </c>
      <c r="E101">
        <f t="shared" si="3"/>
        <v>0</v>
      </c>
      <c r="F101">
        <f t="shared" si="3"/>
        <v>347</v>
      </c>
      <c r="G101">
        <f t="shared" si="3"/>
        <v>171</v>
      </c>
      <c r="H101">
        <f t="shared" si="3"/>
        <v>0</v>
      </c>
      <c r="I101">
        <f t="shared" si="3"/>
        <v>0</v>
      </c>
      <c r="J101">
        <f t="shared" si="3"/>
        <v>287</v>
      </c>
      <c r="K101">
        <f t="shared" si="3"/>
        <v>103</v>
      </c>
    </row>
    <row r="102" spans="1:11" ht="33.75">
      <c r="A102" s="60" t="s">
        <v>103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0.5" customHeight="1">
      <c r="A103" s="52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ht="4.5" customHeight="1"/>
    <row r="105" spans="1:11" ht="18.75">
      <c r="A105" s="58">
        <v>1996</v>
      </c>
      <c r="B105" s="54" t="s">
        <v>134</v>
      </c>
      <c r="C105" s="55"/>
      <c r="D105" s="53"/>
      <c r="E105" s="53">
        <v>1997</v>
      </c>
      <c r="F105" s="54" t="s">
        <v>116</v>
      </c>
      <c r="G105" s="55"/>
      <c r="H105" s="53"/>
      <c r="I105" s="53">
        <v>1998</v>
      </c>
      <c r="J105" s="54" t="s">
        <v>141</v>
      </c>
      <c r="K105" s="55"/>
    </row>
    <row r="106" spans="2:11" ht="13.5">
      <c r="B106" s="57" t="s">
        <v>107</v>
      </c>
      <c r="C106" s="57" t="s">
        <v>108</v>
      </c>
      <c r="F106" s="57" t="s">
        <v>107</v>
      </c>
      <c r="G106" s="57" t="s">
        <v>108</v>
      </c>
      <c r="J106" s="57" t="s">
        <v>107</v>
      </c>
      <c r="K106" s="57" t="s">
        <v>108</v>
      </c>
    </row>
    <row r="107" spans="1:11" ht="12.75">
      <c r="A107" t="s">
        <v>57</v>
      </c>
      <c r="B107" s="1">
        <v>6</v>
      </c>
      <c r="C107" s="1">
        <v>16</v>
      </c>
      <c r="E107" t="s">
        <v>57</v>
      </c>
      <c r="F107" s="1">
        <v>27</v>
      </c>
      <c r="G107" s="1">
        <v>14</v>
      </c>
      <c r="I107" t="s">
        <v>57</v>
      </c>
      <c r="J107" s="1">
        <v>7</v>
      </c>
      <c r="K107" s="1">
        <v>22</v>
      </c>
    </row>
    <row r="108" spans="1:11" ht="12.75">
      <c r="A108" t="s">
        <v>33</v>
      </c>
      <c r="B108" s="1">
        <v>25</v>
      </c>
      <c r="C108" s="1">
        <v>13</v>
      </c>
      <c r="E108" t="s">
        <v>33</v>
      </c>
      <c r="F108" s="1">
        <v>28</v>
      </c>
      <c r="G108" s="1">
        <v>0</v>
      </c>
      <c r="I108" t="s">
        <v>33</v>
      </c>
      <c r="J108" s="1">
        <v>20</v>
      </c>
      <c r="K108" s="1">
        <v>13</v>
      </c>
    </row>
    <row r="109" spans="1:11" ht="12.75">
      <c r="A109" t="s">
        <v>45</v>
      </c>
      <c r="B109" s="1">
        <v>0</v>
      </c>
      <c r="C109" s="1">
        <v>47</v>
      </c>
      <c r="E109" t="s">
        <v>45</v>
      </c>
      <c r="F109" s="1">
        <v>7</v>
      </c>
      <c r="G109" s="1">
        <v>27</v>
      </c>
      <c r="I109" t="s">
        <v>45</v>
      </c>
      <c r="J109" s="1">
        <v>7</v>
      </c>
      <c r="K109" s="1">
        <v>24</v>
      </c>
    </row>
    <row r="110" spans="1:11" ht="12.75">
      <c r="A110" t="s">
        <v>29</v>
      </c>
      <c r="B110" s="1">
        <v>41</v>
      </c>
      <c r="C110" s="1">
        <v>26</v>
      </c>
      <c r="E110" t="s">
        <v>29</v>
      </c>
      <c r="F110" s="1">
        <v>35</v>
      </c>
      <c r="G110" s="1">
        <v>24</v>
      </c>
      <c r="I110" t="s">
        <v>29</v>
      </c>
      <c r="J110" s="1">
        <v>35</v>
      </c>
      <c r="K110" s="1">
        <v>27</v>
      </c>
    </row>
    <row r="111" spans="1:11" ht="12.75">
      <c r="A111" t="s">
        <v>15</v>
      </c>
      <c r="B111" s="1">
        <v>14</v>
      </c>
      <c r="C111" s="1">
        <v>6</v>
      </c>
      <c r="E111" t="s">
        <v>15</v>
      </c>
      <c r="F111" s="1">
        <v>21</v>
      </c>
      <c r="G111" s="1">
        <v>34</v>
      </c>
      <c r="I111" t="s">
        <v>15</v>
      </c>
      <c r="J111" s="1">
        <v>17</v>
      </c>
      <c r="K111" s="1">
        <v>7</v>
      </c>
    </row>
    <row r="112" spans="1:11" ht="12.75">
      <c r="A112" t="s">
        <v>22</v>
      </c>
      <c r="B112" s="1">
        <v>38</v>
      </c>
      <c r="C112" s="1">
        <v>0</v>
      </c>
      <c r="E112" t="s">
        <v>22</v>
      </c>
      <c r="F112" s="1">
        <v>39</v>
      </c>
      <c r="G112" s="1">
        <v>7</v>
      </c>
      <c r="I112" t="s">
        <v>22</v>
      </c>
      <c r="J112" s="1">
        <v>34</v>
      </c>
      <c r="K112" s="1">
        <v>7</v>
      </c>
    </row>
    <row r="113" spans="1:11" ht="12.75">
      <c r="A113" t="s">
        <v>135</v>
      </c>
      <c r="B113" s="1">
        <v>7</v>
      </c>
      <c r="C113" s="1">
        <v>20</v>
      </c>
      <c r="E113" t="s">
        <v>28</v>
      </c>
      <c r="F113" s="1">
        <v>21</v>
      </c>
      <c r="G113" s="1">
        <v>20</v>
      </c>
      <c r="I113" t="s">
        <v>28</v>
      </c>
      <c r="J113" s="1">
        <v>14</v>
      </c>
      <c r="K113" s="1">
        <v>32</v>
      </c>
    </row>
    <row r="114" spans="1:11" ht="12.75">
      <c r="A114" t="s">
        <v>34</v>
      </c>
      <c r="B114" s="1">
        <v>31</v>
      </c>
      <c r="C114" s="1">
        <v>0</v>
      </c>
      <c r="E114" t="s">
        <v>34</v>
      </c>
      <c r="F114" s="1">
        <v>35</v>
      </c>
      <c r="G114" s="1">
        <v>14</v>
      </c>
      <c r="I114" t="s">
        <v>34</v>
      </c>
      <c r="J114" s="1">
        <v>27</v>
      </c>
      <c r="K114" s="1">
        <v>7</v>
      </c>
    </row>
    <row r="115" spans="1:11" ht="12.75">
      <c r="A115" t="s">
        <v>31</v>
      </c>
      <c r="B115" s="1">
        <v>19</v>
      </c>
      <c r="C115" s="1">
        <v>24</v>
      </c>
      <c r="E115" t="s">
        <v>31</v>
      </c>
      <c r="F115" s="1">
        <v>21</v>
      </c>
      <c r="G115" s="1">
        <v>7</v>
      </c>
      <c r="I115" t="s">
        <v>31</v>
      </c>
      <c r="J115" s="1">
        <v>38</v>
      </c>
      <c r="K115" s="1">
        <v>21</v>
      </c>
    </row>
    <row r="116" spans="1:11" ht="12.75">
      <c r="A116" t="s">
        <v>36</v>
      </c>
      <c r="B116" s="1">
        <v>28</v>
      </c>
      <c r="C116" s="1">
        <v>20</v>
      </c>
      <c r="E116" t="s">
        <v>36</v>
      </c>
      <c r="F116" s="1">
        <v>35</v>
      </c>
      <c r="G116" s="1">
        <v>16</v>
      </c>
      <c r="I116" t="s">
        <v>36</v>
      </c>
      <c r="J116" s="1">
        <v>14</v>
      </c>
      <c r="K116" s="1">
        <v>51</v>
      </c>
    </row>
    <row r="117" spans="1:7" ht="12.75">
      <c r="A117" t="s">
        <v>137</v>
      </c>
      <c r="B117" s="1">
        <v>15</v>
      </c>
      <c r="C117" s="1">
        <v>64</v>
      </c>
      <c r="D117" s="59"/>
      <c r="E117" t="s">
        <v>138</v>
      </c>
      <c r="F117" s="1">
        <v>6</v>
      </c>
      <c r="G117" s="1">
        <v>42</v>
      </c>
    </row>
    <row r="118" spans="1:7" ht="12.75">
      <c r="A118" s="42" t="s">
        <v>140</v>
      </c>
      <c r="F118" s="1"/>
      <c r="G118" s="1"/>
    </row>
    <row r="119" spans="2:12" ht="12" customHeight="1">
      <c r="B119" s="1">
        <f>SUM(B107:B118)</f>
        <v>224</v>
      </c>
      <c r="C119" s="1">
        <f aca="true" t="shared" si="4" ref="C119:L119">SUM(C107:C118)</f>
        <v>236</v>
      </c>
      <c r="D119" s="1">
        <f t="shared" si="4"/>
        <v>0</v>
      </c>
      <c r="E119" s="1">
        <f t="shared" si="4"/>
        <v>0</v>
      </c>
      <c r="F119" s="1">
        <f t="shared" si="4"/>
        <v>275</v>
      </c>
      <c r="G119" s="1">
        <f t="shared" si="4"/>
        <v>205</v>
      </c>
      <c r="H119" s="1">
        <f t="shared" si="4"/>
        <v>0</v>
      </c>
      <c r="I119" s="1">
        <f t="shared" si="4"/>
        <v>0</v>
      </c>
      <c r="J119" s="1">
        <f t="shared" si="4"/>
        <v>213</v>
      </c>
      <c r="K119" s="1">
        <f t="shared" si="4"/>
        <v>211</v>
      </c>
      <c r="L119" s="1">
        <f t="shared" si="4"/>
        <v>0</v>
      </c>
    </row>
    <row r="120" spans="6:7" ht="8.25" customHeight="1">
      <c r="F120" s="1"/>
      <c r="G120" s="1"/>
    </row>
    <row r="121" spans="1:11" ht="18.75">
      <c r="A121" s="53">
        <v>1999</v>
      </c>
      <c r="B121" s="55" t="s">
        <v>117</v>
      </c>
      <c r="C121" s="55"/>
      <c r="D121" s="53"/>
      <c r="E121" s="53">
        <v>2000</v>
      </c>
      <c r="F121" s="55" t="s">
        <v>131</v>
      </c>
      <c r="G121" s="55"/>
      <c r="I121" s="53">
        <v>2001</v>
      </c>
      <c r="J121" s="55" t="s">
        <v>158</v>
      </c>
      <c r="K121" s="55"/>
    </row>
    <row r="122" spans="2:11" ht="13.5">
      <c r="B122" s="57" t="s">
        <v>107</v>
      </c>
      <c r="C122" s="57" t="s">
        <v>108</v>
      </c>
      <c r="F122" s="57" t="s">
        <v>107</v>
      </c>
      <c r="G122" s="57" t="s">
        <v>108</v>
      </c>
      <c r="J122" s="57" t="s">
        <v>107</v>
      </c>
      <c r="K122" s="57" t="s">
        <v>108</v>
      </c>
    </row>
    <row r="123" spans="1:11" ht="12.75">
      <c r="A123" t="s">
        <v>40</v>
      </c>
      <c r="B123" s="1">
        <v>28</v>
      </c>
      <c r="C123" s="1">
        <v>26</v>
      </c>
      <c r="E123" t="s">
        <v>40</v>
      </c>
      <c r="F123" s="1">
        <v>14</v>
      </c>
      <c r="G123" s="1">
        <v>0</v>
      </c>
      <c r="I123" t="s">
        <v>157</v>
      </c>
      <c r="J123" s="1">
        <v>14</v>
      </c>
      <c r="K123" s="1">
        <v>21</v>
      </c>
    </row>
    <row r="124" spans="1:11" ht="12.75">
      <c r="A124" t="s">
        <v>33</v>
      </c>
      <c r="B124" s="1">
        <v>30</v>
      </c>
      <c r="C124" s="1">
        <v>6</v>
      </c>
      <c r="E124" t="s">
        <v>33</v>
      </c>
      <c r="F124" s="1">
        <v>36</v>
      </c>
      <c r="G124" s="1">
        <v>12</v>
      </c>
      <c r="I124" t="s">
        <v>152</v>
      </c>
      <c r="J124" s="61" t="s">
        <v>151</v>
      </c>
      <c r="K124" s="61" t="s">
        <v>151</v>
      </c>
    </row>
    <row r="125" spans="1:11" ht="12.75">
      <c r="A125" t="s">
        <v>45</v>
      </c>
      <c r="B125" s="1">
        <v>33</v>
      </c>
      <c r="C125" s="1">
        <v>0</v>
      </c>
      <c r="E125" t="s">
        <v>45</v>
      </c>
      <c r="F125" s="1">
        <v>30</v>
      </c>
      <c r="G125" s="1">
        <v>0</v>
      </c>
      <c r="I125" t="s">
        <v>45</v>
      </c>
      <c r="J125" s="1">
        <v>23</v>
      </c>
      <c r="K125" s="1">
        <v>6</v>
      </c>
    </row>
    <row r="126" spans="1:11" ht="12.75">
      <c r="A126" t="s">
        <v>36</v>
      </c>
      <c r="B126" s="1">
        <v>33</v>
      </c>
      <c r="C126" s="1">
        <v>7</v>
      </c>
      <c r="E126" t="s">
        <v>36</v>
      </c>
      <c r="F126" s="1">
        <v>30</v>
      </c>
      <c r="G126" s="1">
        <v>0</v>
      </c>
      <c r="I126" t="s">
        <v>34</v>
      </c>
      <c r="J126" s="1">
        <v>49</v>
      </c>
      <c r="K126" s="1">
        <v>0</v>
      </c>
    </row>
    <row r="127" spans="1:11" ht="12.75">
      <c r="A127" t="s">
        <v>28</v>
      </c>
      <c r="B127" s="1">
        <v>16</v>
      </c>
      <c r="C127" s="1">
        <v>14</v>
      </c>
      <c r="E127" t="s">
        <v>28</v>
      </c>
      <c r="F127" s="1">
        <v>52</v>
      </c>
      <c r="G127" s="1">
        <v>40</v>
      </c>
      <c r="I127" t="s">
        <v>29</v>
      </c>
      <c r="J127" s="1">
        <v>22</v>
      </c>
      <c r="K127" s="1">
        <v>10</v>
      </c>
    </row>
    <row r="128" spans="1:11" ht="12.75">
      <c r="A128" t="s">
        <v>31</v>
      </c>
      <c r="B128" s="1">
        <v>38</v>
      </c>
      <c r="C128" s="1">
        <v>7</v>
      </c>
      <c r="E128" t="s">
        <v>31</v>
      </c>
      <c r="F128" s="1">
        <v>40</v>
      </c>
      <c r="G128" s="1">
        <v>3</v>
      </c>
      <c r="I128" t="s">
        <v>31</v>
      </c>
      <c r="J128" s="1">
        <v>39</v>
      </c>
      <c r="K128" s="1">
        <v>15</v>
      </c>
    </row>
    <row r="129" spans="1:11" ht="12.75">
      <c r="A129" t="s">
        <v>29</v>
      </c>
      <c r="B129" s="1">
        <v>35</v>
      </c>
      <c r="C129" s="1">
        <v>14</v>
      </c>
      <c r="E129" t="s">
        <v>29</v>
      </c>
      <c r="F129" s="1">
        <v>20</v>
      </c>
      <c r="G129" s="1">
        <v>21</v>
      </c>
      <c r="I129" t="s">
        <v>36</v>
      </c>
      <c r="J129" s="1">
        <v>38</v>
      </c>
      <c r="K129" s="1">
        <v>13</v>
      </c>
    </row>
    <row r="130" spans="1:11" ht="12.75">
      <c r="A130" t="s">
        <v>15</v>
      </c>
      <c r="B130" s="1">
        <v>40</v>
      </c>
      <c r="C130" s="1">
        <v>6</v>
      </c>
      <c r="E130" t="s">
        <v>15</v>
      </c>
      <c r="F130" s="1">
        <v>30</v>
      </c>
      <c r="G130" s="1">
        <v>8</v>
      </c>
      <c r="I130" t="s">
        <v>15</v>
      </c>
      <c r="J130" s="1">
        <v>29</v>
      </c>
      <c r="K130" s="1">
        <v>0</v>
      </c>
    </row>
    <row r="131" spans="1:11" ht="12.75">
      <c r="A131" t="s">
        <v>34</v>
      </c>
      <c r="B131" s="1">
        <v>24</v>
      </c>
      <c r="C131" s="1">
        <v>0</v>
      </c>
      <c r="E131" t="s">
        <v>34</v>
      </c>
      <c r="F131" s="1">
        <v>57</v>
      </c>
      <c r="G131" s="1">
        <v>7</v>
      </c>
      <c r="I131" t="s">
        <v>22</v>
      </c>
      <c r="J131" s="1">
        <v>41</v>
      </c>
      <c r="K131" s="1">
        <v>6</v>
      </c>
    </row>
    <row r="132" spans="1:11" ht="12.75">
      <c r="A132" t="s">
        <v>22</v>
      </c>
      <c r="B132" s="1">
        <v>29</v>
      </c>
      <c r="C132" s="1">
        <v>26</v>
      </c>
      <c r="E132" t="s">
        <v>22</v>
      </c>
      <c r="F132" s="1">
        <v>26</v>
      </c>
      <c r="G132" s="1">
        <v>0</v>
      </c>
      <c r="I132" t="s">
        <v>28</v>
      </c>
      <c r="J132" s="1">
        <v>20</v>
      </c>
      <c r="K132" s="1">
        <v>8</v>
      </c>
    </row>
    <row r="133" spans="1:11" ht="12.75">
      <c r="A133" t="s">
        <v>142</v>
      </c>
      <c r="B133" s="1">
        <v>20</v>
      </c>
      <c r="C133" s="1">
        <v>44</v>
      </c>
      <c r="E133" t="s">
        <v>147</v>
      </c>
      <c r="F133" s="1">
        <v>21</v>
      </c>
      <c r="G133" s="1">
        <v>15</v>
      </c>
      <c r="I133" t="s">
        <v>137</v>
      </c>
      <c r="J133" s="1">
        <v>7</v>
      </c>
      <c r="K133" s="1">
        <v>21</v>
      </c>
    </row>
    <row r="134" spans="5:11" ht="12.75">
      <c r="E134" t="s">
        <v>139</v>
      </c>
      <c r="F134" s="1">
        <v>14</v>
      </c>
      <c r="G134" s="1">
        <v>35</v>
      </c>
      <c r="H134" s="1"/>
      <c r="J134" s="1"/>
      <c r="K134" s="1"/>
    </row>
    <row r="135" spans="2:11" ht="12.75">
      <c r="B135">
        <f>SUM(B123:B134)</f>
        <v>326</v>
      </c>
      <c r="C135">
        <f aca="true" t="shared" si="5" ref="C135:K135">SUM(C123:C134)</f>
        <v>150</v>
      </c>
      <c r="D135">
        <f t="shared" si="5"/>
        <v>0</v>
      </c>
      <c r="E135">
        <f t="shared" si="5"/>
        <v>0</v>
      </c>
      <c r="F135">
        <f t="shared" si="5"/>
        <v>370</v>
      </c>
      <c r="G135">
        <f t="shared" si="5"/>
        <v>141</v>
      </c>
      <c r="H135">
        <f t="shared" si="5"/>
        <v>0</v>
      </c>
      <c r="I135">
        <f t="shared" si="5"/>
        <v>0</v>
      </c>
      <c r="J135">
        <f t="shared" si="5"/>
        <v>282</v>
      </c>
      <c r="K135">
        <f t="shared" si="5"/>
        <v>100</v>
      </c>
    </row>
    <row r="136" ht="12.75">
      <c r="I136" s="42"/>
    </row>
    <row r="137" ht="12.75">
      <c r="I137" s="42"/>
    </row>
    <row r="138" spans="1:11" ht="18.75">
      <c r="A138" s="53">
        <v>2002</v>
      </c>
      <c r="B138" s="55" t="s">
        <v>131</v>
      </c>
      <c r="C138" s="55"/>
      <c r="E138" s="53">
        <v>2003</v>
      </c>
      <c r="F138" s="55" t="s">
        <v>165</v>
      </c>
      <c r="G138" s="55"/>
      <c r="I138" s="53">
        <v>2004</v>
      </c>
      <c r="J138" s="55" t="s">
        <v>165</v>
      </c>
      <c r="K138" s="55"/>
    </row>
    <row r="139" spans="2:11" ht="13.5">
      <c r="B139" s="57" t="s">
        <v>107</v>
      </c>
      <c r="C139" s="57" t="s">
        <v>108</v>
      </c>
      <c r="F139" s="57" t="s">
        <v>107</v>
      </c>
      <c r="G139" s="57" t="s">
        <v>108</v>
      </c>
      <c r="J139" s="57" t="s">
        <v>107</v>
      </c>
      <c r="K139" s="57" t="s">
        <v>108</v>
      </c>
    </row>
    <row r="140" spans="1:11" ht="12.75">
      <c r="A140" t="s">
        <v>148</v>
      </c>
      <c r="B140" s="1">
        <v>27</v>
      </c>
      <c r="C140" s="1">
        <v>20</v>
      </c>
      <c r="E140" t="s">
        <v>27</v>
      </c>
      <c r="F140" s="1">
        <v>7</v>
      </c>
      <c r="G140" s="1">
        <v>17</v>
      </c>
      <c r="I140" t="s">
        <v>27</v>
      </c>
      <c r="J140" s="1">
        <v>14</v>
      </c>
      <c r="K140" s="1">
        <v>21</v>
      </c>
    </row>
    <row r="141" spans="1:11" ht="12.75">
      <c r="A141" t="s">
        <v>159</v>
      </c>
      <c r="B141" s="61">
        <v>43</v>
      </c>
      <c r="C141" s="61">
        <v>12</v>
      </c>
      <c r="E141" t="s">
        <v>159</v>
      </c>
      <c r="F141" s="61">
        <v>14</v>
      </c>
      <c r="G141" s="61">
        <v>7</v>
      </c>
      <c r="I141" t="s">
        <v>159</v>
      </c>
      <c r="J141" s="61">
        <v>0</v>
      </c>
      <c r="K141" s="61">
        <v>8</v>
      </c>
    </row>
    <row r="142" spans="1:11" ht="12.75">
      <c r="A142" t="s">
        <v>45</v>
      </c>
      <c r="B142" s="1">
        <v>8</v>
      </c>
      <c r="C142" s="1">
        <v>25</v>
      </c>
      <c r="E142" t="s">
        <v>28</v>
      </c>
      <c r="F142" s="1">
        <v>15</v>
      </c>
      <c r="G142" s="1">
        <v>8</v>
      </c>
      <c r="I142" t="s">
        <v>45</v>
      </c>
      <c r="J142" s="1">
        <v>21</v>
      </c>
      <c r="K142" s="1">
        <v>6</v>
      </c>
    </row>
    <row r="143" spans="1:11" ht="12.75">
      <c r="A143" t="s">
        <v>34</v>
      </c>
      <c r="B143" s="1">
        <v>17</v>
      </c>
      <c r="C143" s="1">
        <v>0</v>
      </c>
      <c r="E143" t="s">
        <v>31</v>
      </c>
      <c r="F143" s="1">
        <v>7</v>
      </c>
      <c r="G143" s="1">
        <v>14</v>
      </c>
      <c r="I143" t="s">
        <v>28</v>
      </c>
      <c r="J143" s="1">
        <v>37</v>
      </c>
      <c r="K143" s="1">
        <v>0</v>
      </c>
    </row>
    <row r="144" spans="1:11" ht="12.75">
      <c r="A144" t="s">
        <v>29</v>
      </c>
      <c r="B144" s="1">
        <v>24</v>
      </c>
      <c r="C144" s="1">
        <v>0</v>
      </c>
      <c r="E144" t="s">
        <v>34</v>
      </c>
      <c r="F144" s="1">
        <v>17</v>
      </c>
      <c r="G144" s="1">
        <v>0</v>
      </c>
      <c r="I144" t="s">
        <v>31</v>
      </c>
      <c r="J144" s="1">
        <v>21</v>
      </c>
      <c r="K144" s="1">
        <v>13</v>
      </c>
    </row>
    <row r="145" spans="1:11" ht="12.75">
      <c r="A145" t="s">
        <v>31</v>
      </c>
      <c r="B145" s="1">
        <v>35</v>
      </c>
      <c r="C145" s="1">
        <v>3</v>
      </c>
      <c r="E145" t="s">
        <v>29</v>
      </c>
      <c r="F145" s="1">
        <v>58</v>
      </c>
      <c r="G145" s="1">
        <v>0</v>
      </c>
      <c r="I145" t="s">
        <v>34</v>
      </c>
      <c r="J145" s="1">
        <v>41</v>
      </c>
      <c r="K145" s="1">
        <v>7</v>
      </c>
    </row>
    <row r="146" spans="1:11" ht="12.75">
      <c r="A146" t="s">
        <v>36</v>
      </c>
      <c r="B146" s="1">
        <v>27</v>
      </c>
      <c r="C146" s="1">
        <v>14</v>
      </c>
      <c r="E146" t="s">
        <v>36</v>
      </c>
      <c r="F146" s="1">
        <v>14</v>
      </c>
      <c r="G146" s="1">
        <v>13</v>
      </c>
      <c r="I146" t="s">
        <v>29</v>
      </c>
      <c r="J146" s="1">
        <v>36</v>
      </c>
      <c r="K146" s="1">
        <v>0</v>
      </c>
    </row>
    <row r="147" spans="1:11" ht="12.75">
      <c r="A147" t="s">
        <v>22</v>
      </c>
      <c r="B147" s="1">
        <v>67</v>
      </c>
      <c r="C147" s="1">
        <v>12</v>
      </c>
      <c r="E147" t="s">
        <v>22</v>
      </c>
      <c r="F147" s="1">
        <v>28</v>
      </c>
      <c r="G147" s="1">
        <v>6</v>
      </c>
      <c r="I147" t="s">
        <v>36</v>
      </c>
      <c r="J147" s="1">
        <v>72</v>
      </c>
      <c r="K147" s="1">
        <v>0</v>
      </c>
    </row>
    <row r="148" spans="1:11" ht="12.75">
      <c r="A148" t="s">
        <v>28</v>
      </c>
      <c r="B148" s="1">
        <v>38</v>
      </c>
      <c r="C148" s="1">
        <v>0</v>
      </c>
      <c r="E148" t="s">
        <v>15</v>
      </c>
      <c r="F148" s="1">
        <v>17</v>
      </c>
      <c r="G148" s="1">
        <v>0</v>
      </c>
      <c r="I148" t="s">
        <v>22</v>
      </c>
      <c r="J148" s="1">
        <v>58</v>
      </c>
      <c r="K148" s="1">
        <v>6</v>
      </c>
    </row>
    <row r="149" spans="1:13" ht="12.75">
      <c r="A149" t="s">
        <v>15</v>
      </c>
      <c r="B149" s="1">
        <v>56</v>
      </c>
      <c r="C149" s="1">
        <v>6</v>
      </c>
      <c r="E149" t="s">
        <v>45</v>
      </c>
      <c r="F149" s="1">
        <v>10</v>
      </c>
      <c r="G149" s="1">
        <v>7</v>
      </c>
      <c r="I149" t="s">
        <v>15</v>
      </c>
      <c r="J149" s="1">
        <v>16</v>
      </c>
      <c r="K149" s="1">
        <v>15</v>
      </c>
      <c r="L149" s="47"/>
      <c r="M149" s="47"/>
    </row>
    <row r="150" spans="1:13" ht="12.75">
      <c r="A150" t="s">
        <v>138</v>
      </c>
      <c r="B150" s="1">
        <v>26</v>
      </c>
      <c r="C150" s="1">
        <v>7</v>
      </c>
      <c r="E150" t="s">
        <v>120</v>
      </c>
      <c r="F150" s="1">
        <v>14</v>
      </c>
      <c r="G150" s="1">
        <v>0</v>
      </c>
      <c r="I150" t="s">
        <v>138</v>
      </c>
      <c r="J150" s="1">
        <v>28</v>
      </c>
      <c r="K150" s="1">
        <v>25</v>
      </c>
      <c r="L150" s="47"/>
      <c r="M150" s="47"/>
    </row>
    <row r="151" spans="1:13" ht="12.75">
      <c r="A151" t="s">
        <v>128</v>
      </c>
      <c r="B151" s="1">
        <v>7</v>
      </c>
      <c r="C151" s="1">
        <v>14</v>
      </c>
      <c r="E151" t="s">
        <v>139</v>
      </c>
      <c r="F151" s="1">
        <v>14</v>
      </c>
      <c r="G151" s="1">
        <v>13</v>
      </c>
      <c r="I151" t="s">
        <v>173</v>
      </c>
      <c r="J151" s="1">
        <v>15</v>
      </c>
      <c r="K151" s="1">
        <v>13</v>
      </c>
      <c r="L151" s="47"/>
      <c r="M151" s="47"/>
    </row>
    <row r="152" spans="5:13" ht="12.75">
      <c r="E152" t="s">
        <v>166</v>
      </c>
      <c r="F152" s="1">
        <v>15</v>
      </c>
      <c r="G152" s="1">
        <v>34</v>
      </c>
      <c r="I152" t="s">
        <v>166</v>
      </c>
      <c r="J152" s="1">
        <v>7</v>
      </c>
      <c r="K152" s="1">
        <v>40</v>
      </c>
      <c r="L152" s="47"/>
      <c r="M152" s="47"/>
    </row>
    <row r="154" spans="1:11" ht="12.75">
      <c r="A154" s="69" t="s">
        <v>67</v>
      </c>
      <c r="B154" s="70"/>
      <c r="C154" s="71"/>
      <c r="E154" s="69" t="s">
        <v>68</v>
      </c>
      <c r="F154" s="70"/>
      <c r="G154" s="71"/>
      <c r="I154" s="69" t="s">
        <v>69</v>
      </c>
      <c r="J154" s="70"/>
      <c r="K154" s="71"/>
    </row>
    <row r="155" ht="4.5" customHeight="1"/>
    <row r="156" spans="1:11" ht="33.75">
      <c r="A156" s="60" t="s">
        <v>103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ht="4.5" customHeight="1">
      <c r="A157" s="52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ht="6.75" customHeight="1"/>
    <row r="159" spans="1:11" ht="18.75">
      <c r="A159" s="58">
        <v>2005</v>
      </c>
      <c r="B159" s="54" t="s">
        <v>165</v>
      </c>
      <c r="C159" s="55"/>
      <c r="D159" s="53"/>
      <c r="E159" s="58">
        <v>2006</v>
      </c>
      <c r="F159" s="54" t="s">
        <v>116</v>
      </c>
      <c r="G159" s="55"/>
      <c r="H159" s="53"/>
      <c r="I159" s="58">
        <v>2007</v>
      </c>
      <c r="J159" s="54" t="s">
        <v>117</v>
      </c>
      <c r="K159" s="55"/>
    </row>
    <row r="160" spans="2:11" ht="13.5">
      <c r="B160" s="57" t="s">
        <v>107</v>
      </c>
      <c r="C160" s="57" t="s">
        <v>108</v>
      </c>
      <c r="F160" s="57" t="s">
        <v>107</v>
      </c>
      <c r="G160" s="57" t="s">
        <v>108</v>
      </c>
      <c r="J160" s="57" t="s">
        <v>107</v>
      </c>
      <c r="K160" s="57" t="s">
        <v>108</v>
      </c>
    </row>
    <row r="161" spans="1:11" ht="12.75">
      <c r="A161" t="s">
        <v>32</v>
      </c>
      <c r="B161" s="1">
        <v>35</v>
      </c>
      <c r="C161" s="1">
        <v>18</v>
      </c>
      <c r="E161" t="s">
        <v>32</v>
      </c>
      <c r="F161" s="1">
        <v>13</v>
      </c>
      <c r="G161" s="1">
        <v>27</v>
      </c>
      <c r="I161" t="s">
        <v>33</v>
      </c>
      <c r="J161" s="1">
        <v>18</v>
      </c>
      <c r="K161" s="1">
        <v>12</v>
      </c>
    </row>
    <row r="162" spans="1:11" ht="12.75">
      <c r="A162" t="s">
        <v>33</v>
      </c>
      <c r="B162" s="1">
        <v>21</v>
      </c>
      <c r="C162" s="1">
        <v>24</v>
      </c>
      <c r="E162" t="s">
        <v>33</v>
      </c>
      <c r="F162" s="1">
        <v>21</v>
      </c>
      <c r="G162" s="1">
        <v>0</v>
      </c>
      <c r="I162" t="s">
        <v>45</v>
      </c>
      <c r="J162" s="1">
        <v>45</v>
      </c>
      <c r="K162" s="1">
        <v>0</v>
      </c>
    </row>
    <row r="163" spans="1:11" ht="12.75">
      <c r="A163" t="s">
        <v>45</v>
      </c>
      <c r="B163" s="1">
        <v>21</v>
      </c>
      <c r="C163" s="1">
        <v>27</v>
      </c>
      <c r="E163" t="s">
        <v>45</v>
      </c>
      <c r="F163" s="1">
        <v>17</v>
      </c>
      <c r="G163" s="1">
        <v>9</v>
      </c>
      <c r="I163" t="s">
        <v>15</v>
      </c>
      <c r="J163" s="1">
        <v>49</v>
      </c>
      <c r="K163" s="1">
        <v>14</v>
      </c>
    </row>
    <row r="164" spans="1:11" ht="12.75">
      <c r="A164" t="s">
        <v>15</v>
      </c>
      <c r="B164" s="1">
        <v>29</v>
      </c>
      <c r="C164" s="1">
        <v>0</v>
      </c>
      <c r="E164" t="s">
        <v>15</v>
      </c>
      <c r="F164" s="1">
        <v>17</v>
      </c>
      <c r="G164" s="1">
        <v>0</v>
      </c>
      <c r="I164" t="s">
        <v>31</v>
      </c>
      <c r="J164" s="1">
        <v>28</v>
      </c>
      <c r="K164" s="1">
        <v>10</v>
      </c>
    </row>
    <row r="165" spans="1:11" ht="12.75">
      <c r="A165" t="s">
        <v>22</v>
      </c>
      <c r="B165" s="1">
        <v>59</v>
      </c>
      <c r="C165" s="1">
        <v>12</v>
      </c>
      <c r="E165" t="s">
        <v>22</v>
      </c>
      <c r="F165" s="1">
        <v>55</v>
      </c>
      <c r="G165" s="1">
        <v>6</v>
      </c>
      <c r="I165" t="s">
        <v>28</v>
      </c>
      <c r="J165" s="1">
        <v>30</v>
      </c>
      <c r="K165" s="1">
        <v>12</v>
      </c>
    </row>
    <row r="166" spans="1:11" ht="12.75">
      <c r="A166" t="s">
        <v>29</v>
      </c>
      <c r="B166" s="1">
        <v>41</v>
      </c>
      <c r="C166" s="1">
        <v>6</v>
      </c>
      <c r="E166" t="s">
        <v>29</v>
      </c>
      <c r="F166" s="1">
        <v>50</v>
      </c>
      <c r="G166" s="1">
        <v>18</v>
      </c>
      <c r="I166" t="s">
        <v>34</v>
      </c>
      <c r="J166" s="1">
        <v>38</v>
      </c>
      <c r="K166" s="1">
        <v>0</v>
      </c>
    </row>
    <row r="167" spans="1:11" ht="12.75">
      <c r="A167" t="s">
        <v>31</v>
      </c>
      <c r="B167" s="1">
        <v>6</v>
      </c>
      <c r="C167" s="1">
        <v>0</v>
      </c>
      <c r="E167" t="s">
        <v>31</v>
      </c>
      <c r="F167" s="1">
        <v>35</v>
      </c>
      <c r="G167" s="1">
        <v>7</v>
      </c>
      <c r="I167" t="s">
        <v>29</v>
      </c>
      <c r="J167" s="1">
        <v>20</v>
      </c>
      <c r="K167" s="1">
        <v>13</v>
      </c>
    </row>
    <row r="168" spans="1:11" ht="12.75">
      <c r="A168" t="s">
        <v>28</v>
      </c>
      <c r="B168" s="1">
        <v>14</v>
      </c>
      <c r="C168" s="1">
        <v>6</v>
      </c>
      <c r="E168" t="s">
        <v>28</v>
      </c>
      <c r="F168" s="1">
        <v>13</v>
      </c>
      <c r="G168" s="1">
        <v>14</v>
      </c>
      <c r="I168" t="s">
        <v>36</v>
      </c>
      <c r="J168" s="1">
        <v>22</v>
      </c>
      <c r="K168" s="1">
        <v>7</v>
      </c>
    </row>
    <row r="169" spans="1:11" ht="12.75">
      <c r="A169" t="s">
        <v>36</v>
      </c>
      <c r="B169" s="1">
        <v>58</v>
      </c>
      <c r="C169" s="1">
        <v>6</v>
      </c>
      <c r="E169" t="s">
        <v>36</v>
      </c>
      <c r="F169" s="1">
        <v>48</v>
      </c>
      <c r="G169" s="1">
        <v>6</v>
      </c>
      <c r="I169" t="s">
        <v>184</v>
      </c>
      <c r="J169" s="1">
        <v>47</v>
      </c>
      <c r="K169" s="1">
        <v>21</v>
      </c>
    </row>
    <row r="170" spans="1:11" ht="12.75">
      <c r="A170" t="s">
        <v>34</v>
      </c>
      <c r="B170" s="1">
        <v>42</v>
      </c>
      <c r="C170" s="1">
        <v>0</v>
      </c>
      <c r="E170" t="s">
        <v>34</v>
      </c>
      <c r="F170" s="1">
        <v>42</v>
      </c>
      <c r="G170" s="1">
        <v>7</v>
      </c>
      <c r="I170" t="s">
        <v>22</v>
      </c>
      <c r="J170" s="1">
        <v>33</v>
      </c>
      <c r="K170" s="1">
        <v>6</v>
      </c>
    </row>
    <row r="171" spans="1:11" ht="12.75">
      <c r="A171" t="s">
        <v>142</v>
      </c>
      <c r="B171" s="1">
        <v>35</v>
      </c>
      <c r="C171" s="1">
        <v>7</v>
      </c>
      <c r="D171" s="59"/>
      <c r="E171" s="72" t="s">
        <v>120</v>
      </c>
      <c r="F171" s="1">
        <v>7</v>
      </c>
      <c r="G171" s="1">
        <v>18</v>
      </c>
      <c r="I171" t="s">
        <v>195</v>
      </c>
      <c r="J171" s="1">
        <v>12</v>
      </c>
      <c r="K171" s="1">
        <v>14</v>
      </c>
    </row>
    <row r="172" spans="1:3" ht="12.75">
      <c r="A172" t="s">
        <v>179</v>
      </c>
      <c r="B172" s="1">
        <v>19</v>
      </c>
      <c r="C172" s="1">
        <v>13</v>
      </c>
    </row>
    <row r="173" spans="1:3" ht="12.75">
      <c r="A173" t="s">
        <v>180</v>
      </c>
      <c r="B173" s="1">
        <v>16</v>
      </c>
      <c r="C173" s="1">
        <v>19</v>
      </c>
    </row>
    <row r="208" spans="1:11" ht="12.75">
      <c r="A208" s="69" t="s">
        <v>67</v>
      </c>
      <c r="B208" s="70"/>
      <c r="C208" s="71"/>
      <c r="E208" s="69" t="s">
        <v>68</v>
      </c>
      <c r="F208" s="70"/>
      <c r="G208" s="71"/>
      <c r="I208" s="69" t="s">
        <v>69</v>
      </c>
      <c r="J208" s="70"/>
      <c r="K208" s="71"/>
    </row>
  </sheetData>
  <printOptions/>
  <pageMargins left="0.75" right="0.75" top="0.75" bottom="0.75" header="0.5" footer="0.5"/>
  <pageSetup fitToHeight="3" horizontalDpi="360" verticalDpi="36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22" sqref="A1:IV22"/>
    </sheetView>
  </sheetViews>
  <sheetFormatPr defaultColWidth="9.33203125" defaultRowHeight="12.75"/>
  <cols>
    <col min="1" max="1" width="9.33203125" style="75" customWidth="1"/>
    <col min="2" max="2" width="22" style="75" bestFit="1" customWidth="1"/>
    <col min="3" max="5" width="9.33203125" style="75" customWidth="1"/>
    <col min="6" max="7" width="9.33203125" style="76" customWidth="1"/>
  </cols>
  <sheetData>
    <row r="1" spans="1:7" ht="12.75">
      <c r="A1" s="73">
        <v>1978</v>
      </c>
      <c r="B1" s="74" t="s">
        <v>196</v>
      </c>
      <c r="C1" s="73">
        <v>5</v>
      </c>
      <c r="D1" s="73">
        <v>3</v>
      </c>
      <c r="E1" s="73">
        <v>0</v>
      </c>
      <c r="F1" s="76">
        <v>168</v>
      </c>
      <c r="G1" s="76">
        <v>93</v>
      </c>
    </row>
    <row r="2" spans="1:7" ht="12.75">
      <c r="A2" s="73">
        <f>A1+1</f>
        <v>1979</v>
      </c>
      <c r="B2" s="74" t="s">
        <v>196</v>
      </c>
      <c r="C2" s="73">
        <v>8</v>
      </c>
      <c r="D2" s="73">
        <v>2</v>
      </c>
      <c r="E2" s="73">
        <v>1</v>
      </c>
      <c r="F2" s="76">
        <v>241</v>
      </c>
      <c r="G2" s="76">
        <v>78</v>
      </c>
    </row>
    <row r="3" spans="1:7" ht="12.75">
      <c r="A3" s="73">
        <f aca="true" t="shared" si="0" ref="A3:A22">A2+1</f>
        <v>1980</v>
      </c>
      <c r="B3" s="74" t="s">
        <v>196</v>
      </c>
      <c r="C3" s="73">
        <v>8</v>
      </c>
      <c r="D3" s="73">
        <v>1</v>
      </c>
      <c r="E3" s="73">
        <v>1</v>
      </c>
      <c r="F3" s="76">
        <v>201</v>
      </c>
      <c r="G3" s="76">
        <v>75</v>
      </c>
    </row>
    <row r="4" spans="1:7" ht="12.75">
      <c r="A4" s="73">
        <f t="shared" si="0"/>
        <v>1981</v>
      </c>
      <c r="B4" s="74" t="s">
        <v>196</v>
      </c>
      <c r="C4" s="73">
        <v>3</v>
      </c>
      <c r="D4" s="73">
        <v>7</v>
      </c>
      <c r="E4" s="73">
        <v>0</v>
      </c>
      <c r="F4" s="76">
        <v>145</v>
      </c>
      <c r="G4" s="76">
        <v>156</v>
      </c>
    </row>
    <row r="5" spans="1:7" ht="12.75">
      <c r="A5" s="73">
        <f t="shared" si="0"/>
        <v>1982</v>
      </c>
      <c r="B5" s="74" t="s">
        <v>196</v>
      </c>
      <c r="C5" s="73">
        <v>8</v>
      </c>
      <c r="D5" s="73">
        <v>2</v>
      </c>
      <c r="E5" s="73">
        <v>0</v>
      </c>
      <c r="F5" s="76">
        <v>266</v>
      </c>
      <c r="G5" s="76">
        <v>101</v>
      </c>
    </row>
    <row r="6" spans="1:7" ht="12.75">
      <c r="A6" s="73">
        <f t="shared" si="0"/>
        <v>1983</v>
      </c>
      <c r="B6" s="74" t="s">
        <v>196</v>
      </c>
      <c r="C6" s="73">
        <v>11</v>
      </c>
      <c r="D6" s="73">
        <v>2</v>
      </c>
      <c r="E6" s="73">
        <v>0</v>
      </c>
      <c r="F6" s="76">
        <v>301</v>
      </c>
      <c r="G6" s="76">
        <v>105</v>
      </c>
    </row>
    <row r="7" spans="1:7" ht="12.75">
      <c r="A7" s="73">
        <f t="shared" si="0"/>
        <v>1984</v>
      </c>
      <c r="B7" s="74" t="s">
        <v>196</v>
      </c>
      <c r="C7" s="73">
        <v>8</v>
      </c>
      <c r="D7" s="73">
        <v>2</v>
      </c>
      <c r="E7" s="73">
        <v>0</v>
      </c>
      <c r="F7" s="76">
        <v>241</v>
      </c>
      <c r="G7" s="76">
        <v>114</v>
      </c>
    </row>
    <row r="8" spans="1:7" ht="12.75">
      <c r="A8" s="73">
        <f t="shared" si="0"/>
        <v>1985</v>
      </c>
      <c r="B8" s="74" t="s">
        <v>196</v>
      </c>
      <c r="C8" s="73">
        <v>9</v>
      </c>
      <c r="D8" s="73">
        <v>2</v>
      </c>
      <c r="E8" s="73">
        <v>0</v>
      </c>
      <c r="F8" s="76">
        <v>193</v>
      </c>
      <c r="G8" s="76">
        <v>90</v>
      </c>
    </row>
    <row r="9" spans="1:7" ht="12.75">
      <c r="A9" s="73">
        <f t="shared" si="0"/>
        <v>1986</v>
      </c>
      <c r="B9" s="74" t="s">
        <v>196</v>
      </c>
      <c r="C9" s="73">
        <v>8</v>
      </c>
      <c r="D9" s="73">
        <v>3</v>
      </c>
      <c r="E9" s="73">
        <v>0</v>
      </c>
      <c r="F9" s="76">
        <v>238</v>
      </c>
      <c r="G9" s="76">
        <v>88</v>
      </c>
    </row>
    <row r="10" spans="1:7" ht="12.75">
      <c r="A10" s="73">
        <f t="shared" si="0"/>
        <v>1987</v>
      </c>
      <c r="B10" s="74" t="s">
        <v>196</v>
      </c>
      <c r="C10" s="73">
        <v>10</v>
      </c>
      <c r="D10" s="73">
        <v>1</v>
      </c>
      <c r="E10" s="73">
        <v>0</v>
      </c>
      <c r="F10" s="76">
        <v>303</v>
      </c>
      <c r="G10" s="76">
        <v>135</v>
      </c>
    </row>
    <row r="11" spans="1:7" ht="12.75">
      <c r="A11" s="73">
        <f t="shared" si="0"/>
        <v>1988</v>
      </c>
      <c r="B11" s="74" t="s">
        <v>196</v>
      </c>
      <c r="C11" s="73">
        <v>4</v>
      </c>
      <c r="D11" s="73">
        <v>6</v>
      </c>
      <c r="E11" s="73">
        <v>0</v>
      </c>
      <c r="F11" s="76">
        <v>133</v>
      </c>
      <c r="G11" s="76">
        <v>162</v>
      </c>
    </row>
    <row r="12" spans="1:7" ht="12.75">
      <c r="A12" s="73">
        <f t="shared" si="0"/>
        <v>1989</v>
      </c>
      <c r="B12" s="74" t="s">
        <v>196</v>
      </c>
      <c r="C12" s="73">
        <v>5</v>
      </c>
      <c r="D12" s="73">
        <v>5</v>
      </c>
      <c r="E12" s="73">
        <v>0</v>
      </c>
      <c r="F12" s="76">
        <v>229</v>
      </c>
      <c r="G12" s="76">
        <v>163</v>
      </c>
    </row>
    <row r="13" spans="1:7" ht="12.75">
      <c r="A13" s="73">
        <f t="shared" si="0"/>
        <v>1990</v>
      </c>
      <c r="B13" s="74" t="s">
        <v>196</v>
      </c>
      <c r="C13" s="73">
        <v>9</v>
      </c>
      <c r="D13" s="73">
        <v>3</v>
      </c>
      <c r="E13" s="73">
        <v>0</v>
      </c>
      <c r="F13" s="76">
        <v>319</v>
      </c>
      <c r="G13" s="76">
        <v>177</v>
      </c>
    </row>
    <row r="14" spans="1:7" ht="12.75">
      <c r="A14" s="73">
        <f t="shared" si="0"/>
        <v>1991</v>
      </c>
      <c r="B14" s="74" t="s">
        <v>196</v>
      </c>
      <c r="C14" s="73">
        <v>12</v>
      </c>
      <c r="D14" s="73">
        <v>2</v>
      </c>
      <c r="E14" s="73">
        <v>0</v>
      </c>
      <c r="F14" s="76">
        <v>361</v>
      </c>
      <c r="G14" s="76">
        <v>135</v>
      </c>
    </row>
    <row r="15" spans="1:7" ht="12.75">
      <c r="A15" s="73">
        <f t="shared" si="0"/>
        <v>1992</v>
      </c>
      <c r="B15" s="74" t="s">
        <v>196</v>
      </c>
      <c r="C15" s="73">
        <v>10</v>
      </c>
      <c r="D15" s="73">
        <v>2</v>
      </c>
      <c r="E15" s="73">
        <v>0</v>
      </c>
      <c r="F15" s="76">
        <v>319</v>
      </c>
      <c r="G15" s="76">
        <v>142</v>
      </c>
    </row>
    <row r="16" spans="1:7" ht="12.75">
      <c r="A16" s="73">
        <f t="shared" si="0"/>
        <v>1993</v>
      </c>
      <c r="B16" s="74" t="s">
        <v>196</v>
      </c>
      <c r="C16" s="73">
        <v>10</v>
      </c>
      <c r="D16" s="73">
        <v>1</v>
      </c>
      <c r="E16" s="73">
        <v>0</v>
      </c>
      <c r="F16" s="76">
        <v>334</v>
      </c>
      <c r="G16" s="76">
        <v>143</v>
      </c>
    </row>
    <row r="17" spans="1:7" ht="12.75">
      <c r="A17" s="73">
        <f t="shared" si="0"/>
        <v>1994</v>
      </c>
      <c r="B17" s="74" t="s">
        <v>196</v>
      </c>
      <c r="C17" s="73">
        <v>11</v>
      </c>
      <c r="D17" s="73">
        <v>2</v>
      </c>
      <c r="E17" s="73">
        <v>0</v>
      </c>
      <c r="F17" s="76">
        <v>347</v>
      </c>
      <c r="G17" s="76">
        <v>171</v>
      </c>
    </row>
    <row r="18" spans="1:7" ht="12.75">
      <c r="A18" s="73">
        <f t="shared" si="0"/>
        <v>1995</v>
      </c>
      <c r="B18" s="74" t="s">
        <v>196</v>
      </c>
      <c r="C18" s="73">
        <v>10</v>
      </c>
      <c r="D18" s="73">
        <v>2</v>
      </c>
      <c r="E18" s="73">
        <v>0</v>
      </c>
      <c r="F18" s="76">
        <v>287</v>
      </c>
      <c r="G18" s="76">
        <v>103</v>
      </c>
    </row>
    <row r="19" spans="1:7" ht="12.75">
      <c r="A19" s="73">
        <f t="shared" si="0"/>
        <v>1996</v>
      </c>
      <c r="B19" s="74" t="s">
        <v>196</v>
      </c>
      <c r="C19" s="73">
        <v>7</v>
      </c>
      <c r="D19" s="73">
        <v>4</v>
      </c>
      <c r="E19" s="73">
        <v>0</v>
      </c>
      <c r="F19" s="76">
        <v>224</v>
      </c>
      <c r="G19" s="76">
        <v>236</v>
      </c>
    </row>
    <row r="20" spans="1:7" ht="12.75">
      <c r="A20" s="73">
        <f t="shared" si="0"/>
        <v>1997</v>
      </c>
      <c r="B20" s="74" t="s">
        <v>196</v>
      </c>
      <c r="C20" s="73">
        <v>8</v>
      </c>
      <c r="D20" s="73">
        <v>3</v>
      </c>
      <c r="E20" s="73">
        <v>0</v>
      </c>
      <c r="F20" s="76">
        <v>275</v>
      </c>
      <c r="G20" s="76">
        <v>205</v>
      </c>
    </row>
    <row r="21" spans="1:7" ht="12.75">
      <c r="A21" s="73">
        <f t="shared" si="0"/>
        <v>1998</v>
      </c>
      <c r="B21" s="74" t="s">
        <v>196</v>
      </c>
      <c r="C21" s="73">
        <v>6</v>
      </c>
      <c r="D21" s="73">
        <v>4</v>
      </c>
      <c r="E21" s="73">
        <v>0</v>
      </c>
      <c r="F21" s="76">
        <v>213</v>
      </c>
      <c r="G21" s="76">
        <v>211</v>
      </c>
    </row>
    <row r="22" spans="1:7" ht="12.75">
      <c r="A22" s="73">
        <f t="shared" si="0"/>
        <v>1999</v>
      </c>
      <c r="B22" s="74" t="s">
        <v>196</v>
      </c>
      <c r="C22" s="73">
        <v>10</v>
      </c>
      <c r="D22" s="73">
        <v>1</v>
      </c>
      <c r="E22" s="73">
        <v>0</v>
      </c>
      <c r="F22" s="76">
        <v>326</v>
      </c>
      <c r="G22" s="76">
        <v>150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Patricia Paquette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Paquette</dc:creator>
  <cp:keywords/>
  <dc:description/>
  <cp:lastModifiedBy>Patrick Hutchinson</cp:lastModifiedBy>
  <cp:lastPrinted>2008-08-18T22:00:29Z</cp:lastPrinted>
  <dcterms:created xsi:type="dcterms:W3CDTF">1998-11-08T01:52:27Z</dcterms:created>
  <dcterms:modified xsi:type="dcterms:W3CDTF">2008-08-19T19:30:07Z</dcterms:modified>
  <cp:category/>
  <cp:version/>
  <cp:contentType/>
  <cp:contentStatus/>
</cp:coreProperties>
</file>